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tabRatio="762" firstSheet="2" activeTab="2"/>
  </bookViews>
  <sheets>
    <sheet name="附件1 汇总表" sheetId="1" state="hidden" r:id="rId1"/>
    <sheet name="中型水库明细" sheetId="2" state="hidden" r:id="rId2"/>
    <sheet name="附件3小型水库明细" sheetId="3" r:id="rId3"/>
  </sheets>
  <calcPr calcId="144525"/>
</workbook>
</file>

<file path=xl/sharedStrings.xml><?xml version="1.0" encoding="utf-8"?>
<sst xmlns="http://schemas.openxmlformats.org/spreadsheetml/2006/main" count="181" uniqueCount="82">
  <si>
    <t>塔城地区（沙湾市）水库大坝蓄水情况统计表（2023年1月10日）</t>
  </si>
  <si>
    <t>序号</t>
  </si>
  <si>
    <t>所在地</t>
  </si>
  <si>
    <t>当日水库蓄水量    （万方）</t>
  </si>
  <si>
    <t>2022年同期水库蓄水量  （万方）</t>
  </si>
  <si>
    <t>与去年同期对比         （+、-万方）</t>
  </si>
  <si>
    <t>上周水库蓄水量（万方）</t>
  </si>
  <si>
    <t>与上周对比      （+、-万方）</t>
  </si>
  <si>
    <t>备注</t>
  </si>
  <si>
    <t>塔城地区</t>
  </si>
  <si>
    <t>NaN</t>
  </si>
  <si>
    <t>南疆</t>
  </si>
  <si>
    <t>北疆</t>
  </si>
  <si>
    <t>东疆</t>
  </si>
  <si>
    <t>合计</t>
  </si>
  <si>
    <t>塔城地区（沙湾市）中型水库大坝安全管理情况明细
（2025年03月23日）</t>
  </si>
  <si>
    <t>水库名称</t>
  </si>
  <si>
    <t>17</t>
  </si>
  <si>
    <t>工程
规模</t>
  </si>
  <si>
    <t>管理单位(巡查)责任人</t>
  </si>
  <si>
    <t>运行管理岗位人员</t>
  </si>
  <si>
    <t>是否存在异常情况</t>
  </si>
  <si>
    <t>异常情况描述</t>
  </si>
  <si>
    <t>采取的应急处置措施及完成情况</t>
  </si>
  <si>
    <t>正常蓄水位</t>
  </si>
  <si>
    <t>正常蓄水位对应库容</t>
  </si>
  <si>
    <t>死库容</t>
  </si>
  <si>
    <t>汛限水位</t>
  </si>
  <si>
    <t>当日     库水位</t>
  </si>
  <si>
    <t>当日库水位    对应库容</t>
  </si>
  <si>
    <t>可调节        库容</t>
  </si>
  <si>
    <t>去年同期   水库蓄水量</t>
  </si>
  <si>
    <t>进库流量</t>
  </si>
  <si>
    <t>出库流量</t>
  </si>
  <si>
    <t>上周入库水量</t>
  </si>
  <si>
    <t>上周出库水量</t>
  </si>
  <si>
    <t>月蓄水计划</t>
  </si>
  <si>
    <t>去年同期   水库蓄水位</t>
  </si>
  <si>
    <t>姓名</t>
  </si>
  <si>
    <t>手机号</t>
  </si>
  <si>
    <t>在编</t>
  </si>
  <si>
    <t>可到岗</t>
  </si>
  <si>
    <t>当日上班</t>
  </si>
  <si>
    <t>（m）</t>
  </si>
  <si>
    <t>（万方）</t>
  </si>
  <si>
    <r>
      <rPr>
        <sz val="16"/>
        <color rgb="FF000000"/>
        <rFont val="Droid Sans"/>
        <charset val="134"/>
      </rPr>
      <t>（</t>
    </r>
    <r>
      <rPr>
        <sz val="16"/>
        <color rgb="FF000000"/>
        <rFont val="Droid Sans"/>
        <charset val="134"/>
      </rPr>
      <t>m</t>
    </r>
    <r>
      <rPr>
        <sz val="16"/>
        <color rgb="FF000000"/>
        <rFont val="宋体"/>
        <charset val="134"/>
      </rPr>
      <t>³</t>
    </r>
    <r>
      <rPr>
        <sz val="16"/>
        <color rgb="FF000000"/>
        <rFont val="黑体"/>
        <charset val="134"/>
      </rPr>
      <t>/s</t>
    </r>
    <r>
      <rPr>
        <sz val="16"/>
        <color rgb="FF000000"/>
        <rFont val="黑体"/>
        <charset val="134"/>
      </rPr>
      <t>）</t>
    </r>
    <r>
      <rPr>
        <sz val="16"/>
        <color rgb="FF000000"/>
        <rFont val="黑体"/>
        <charset val="134"/>
      </rPr>
      <t xml:space="preserve">
</t>
    </r>
  </si>
  <si>
    <t>海子湾水库</t>
  </si>
  <si>
    <t>沙湾市</t>
  </si>
  <si>
    <t>中型</t>
  </si>
  <si>
    <t>柴冀</t>
  </si>
  <si>
    <t>13899539226</t>
  </si>
  <si>
    <t>否</t>
  </si>
  <si>
    <t xml:space="preserve">390.50 </t>
  </si>
  <si>
    <t>柳树沟水库</t>
  </si>
  <si>
    <t>付剑峰</t>
  </si>
  <si>
    <t>不涉及</t>
  </si>
  <si>
    <t>0.. 150</t>
  </si>
  <si>
    <r>
      <rPr>
        <sz val="28"/>
        <color rgb="FF000000"/>
        <rFont val="方正小标宋简体"/>
        <charset val="134"/>
      </rPr>
      <t>塔城地区（沙湾市）水库大坝安全运行管理情况明细表</t>
    </r>
    <r>
      <rPr>
        <sz val="28"/>
        <color rgb="FF000000"/>
        <rFont val="方正小标宋_GBK"/>
        <charset val="134"/>
      </rPr>
      <t xml:space="preserve">
</t>
    </r>
  </si>
  <si>
    <t>时间：2025年5月12日</t>
  </si>
  <si>
    <t>所在县市区</t>
  </si>
  <si>
    <t>当日    库水位</t>
  </si>
  <si>
    <t>当日库水位对应库容</t>
  </si>
  <si>
    <t>可调节    库容</t>
  </si>
  <si>
    <t>去年同期水库蓄水量</t>
  </si>
  <si>
    <t>当日进库   流量</t>
  </si>
  <si>
    <t>当日出库   流量</t>
  </si>
  <si>
    <t>去年同期水库蓄水位</t>
  </si>
  <si>
    <t>在编人数</t>
  </si>
  <si>
    <t>可到岗人数</t>
  </si>
  <si>
    <t>当日上班人数</t>
  </si>
  <si>
    <t>宁家河水库</t>
  </si>
  <si>
    <r>
      <rPr>
        <sz val="16"/>
        <rFont val="Droid Sans"/>
        <charset val="134"/>
      </rPr>
      <t>小（</t>
    </r>
    <r>
      <rPr>
        <sz val="16"/>
        <rFont val="Times New Roman"/>
        <charset val="134"/>
      </rPr>
      <t>1</t>
    </r>
    <r>
      <rPr>
        <sz val="16"/>
        <rFont val="宋体"/>
        <charset val="134"/>
      </rPr>
      <t>）型</t>
    </r>
    <r>
      <rPr>
        <sz val="16"/>
        <rFont val="宋体"/>
        <charset val="134"/>
      </rPr>
      <t xml:space="preserve">
</t>
    </r>
  </si>
  <si>
    <t>叶尔江</t>
  </si>
  <si>
    <t>千泉湖水库</t>
  </si>
  <si>
    <t>刘强</t>
  </si>
  <si>
    <t>青年水库</t>
  </si>
  <si>
    <t>刘海龙</t>
  </si>
  <si>
    <t>13899530670</t>
  </si>
  <si>
    <t xml:space="preserve">0.00 </t>
  </si>
  <si>
    <t>东坑湾水库</t>
  </si>
  <si>
    <t>小分地水库</t>
  </si>
  <si>
    <t>塔勒哈提别克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</si>
</sst>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0_ "/>
    <numFmt numFmtId="178" formatCode="0.00_ "/>
  </numFmts>
  <fonts count="44">
    <font>
      <sz val="11"/>
      <name val="宋体"/>
      <charset val="134"/>
    </font>
    <font>
      <sz val="16"/>
      <name val="宋体"/>
      <charset val="134"/>
    </font>
    <font>
      <sz val="11"/>
      <color rgb="FF000000"/>
      <name val="宋体"/>
      <charset val="134"/>
    </font>
    <font>
      <sz val="28"/>
      <color rgb="FF000000"/>
      <name val="方正小标宋简体"/>
      <charset val="134"/>
    </font>
    <font>
      <sz val="28"/>
      <color rgb="FF000000"/>
      <name val="方正小标宋_GBK"/>
      <charset val="134"/>
    </font>
    <font>
      <sz val="16"/>
      <color rgb="FF000000"/>
      <name val="黑体"/>
      <charset val="134"/>
    </font>
    <font>
      <sz val="16"/>
      <name val="Times New Roman"/>
      <charset val="134"/>
    </font>
    <font>
      <sz val="18"/>
      <name val="宋体"/>
      <charset val="134"/>
    </font>
    <font>
      <sz val="16"/>
      <name val="黑体"/>
      <charset val="134"/>
    </font>
    <font>
      <sz val="12"/>
      <color rgb="FF000000"/>
      <name val="黑体"/>
      <charset val="134"/>
    </font>
    <font>
      <sz val="12"/>
      <name val="宋体"/>
      <charset val="134"/>
    </font>
    <font>
      <sz val="16"/>
      <name val="仿宋_GB2312"/>
      <charset val="134"/>
    </font>
    <font>
      <sz val="12"/>
      <color rgb="FF000000"/>
      <name val="方正小标宋_GBK"/>
      <charset val="134"/>
    </font>
    <font>
      <sz val="16"/>
      <color rgb="FFFF0000"/>
      <name val="黑体"/>
      <charset val="134"/>
    </font>
    <font>
      <b/>
      <sz val="16"/>
      <color rgb="FF000000"/>
      <name val="黑体"/>
      <charset val="134"/>
    </font>
    <font>
      <b/>
      <sz val="16"/>
      <name val="宋体"/>
      <charset val="134"/>
    </font>
    <font>
      <sz val="24"/>
      <color rgb="FF000000"/>
      <name val="方正小标宋_GBK"/>
      <charset val="134"/>
    </font>
    <font>
      <sz val="24"/>
      <color rgb="FF000000"/>
      <name val="黑体"/>
      <charset val="134"/>
    </font>
    <font>
      <sz val="12"/>
      <name val="黑体"/>
      <charset val="134"/>
    </font>
    <font>
      <sz val="11"/>
      <name val="黑体"/>
      <charset val="134"/>
    </font>
    <font>
      <sz val="11"/>
      <color rgb="FF000000"/>
      <name val="黑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6"/>
      <color rgb="FF000000"/>
      <name val="Droid Sans"/>
      <charset val="134"/>
    </font>
    <font>
      <sz val="16"/>
      <color rgb="FF000000"/>
      <name val="宋体"/>
      <charset val="134"/>
    </font>
    <font>
      <sz val="16"/>
      <name val="Droid Sans"/>
      <charset val="134"/>
    </font>
  </fonts>
  <fills count="37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9" borderId="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8" borderId="8" applyNumberFormat="0" applyFon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0" fillId="19" borderId="13" applyNumberFormat="0" applyAlignment="0" applyProtection="0">
      <alignment vertical="center"/>
    </xf>
    <xf numFmtId="0" fontId="33" fillId="19" borderId="9" applyNumberFormat="0" applyAlignment="0" applyProtection="0">
      <alignment vertical="center"/>
    </xf>
    <xf numFmtId="0" fontId="37" fillId="24" borderId="10" applyNumberForma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0" fillId="0" borderId="0" xfId="0" applyNumberFormat="1" applyFont="1">
      <alignment vertical="center"/>
    </xf>
    <xf numFmtId="178" fontId="0" fillId="0" borderId="0" xfId="0" applyNumberFormat="1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8" fontId="4" fillId="0" borderId="0" xfId="0" applyNumberFormat="1" applyFont="1" applyFill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178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 wrapText="1"/>
    </xf>
    <xf numFmtId="178" fontId="13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178" fontId="15" fillId="0" borderId="1" xfId="0" applyNumberFormat="1" applyFont="1" applyBorder="1" applyAlignment="1">
      <alignment horizontal="center" vertical="center"/>
    </xf>
    <xf numFmtId="178" fontId="5" fillId="5" borderId="1" xfId="0" applyNumberFormat="1" applyFont="1" applyFill="1" applyBorder="1" applyAlignment="1">
      <alignment horizontal="center" vertical="center" wrapText="1"/>
    </xf>
    <xf numFmtId="178" fontId="5" fillId="5" borderId="1" xfId="0" applyNumberFormat="1" applyFont="1" applyFill="1" applyBorder="1" applyAlignment="1">
      <alignment horizontal="center" vertical="center"/>
    </xf>
    <xf numFmtId="178" fontId="9" fillId="5" borderId="1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178" fontId="20" fillId="5" borderId="1" xfId="0" applyNumberFormat="1" applyFont="1" applyFill="1" applyBorder="1" applyAlignment="1">
      <alignment horizontal="center" vertical="center"/>
    </xf>
    <xf numFmtId="178" fontId="2" fillId="5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F27" sqref="F27"/>
    </sheetView>
  </sheetViews>
  <sheetFormatPr defaultColWidth="10" defaultRowHeight="14.4" outlineLevelCol="7"/>
  <cols>
    <col min="1" max="1" width="7.25" style="3" customWidth="1"/>
    <col min="2" max="2" width="12.75" style="3" customWidth="1"/>
    <col min="3" max="3" width="20.6296296296296" style="3" customWidth="1"/>
    <col min="4" max="4" width="24.8796296296296" style="3" customWidth="1"/>
    <col min="5" max="7" width="18.5" style="3" customWidth="1"/>
    <col min="8" max="8" width="11" style="3" customWidth="1"/>
    <col min="9" max="9" width="12.8796296296296" style="3" customWidth="1"/>
    <col min="10" max="16384" width="10" style="3"/>
  </cols>
  <sheetData>
    <row r="1" ht="62.1" customHeight="1" spans="1:8">
      <c r="A1" s="53" t="s">
        <v>0</v>
      </c>
      <c r="B1" s="54"/>
      <c r="C1" s="54"/>
      <c r="D1" s="54"/>
      <c r="E1" s="54"/>
      <c r="F1" s="54"/>
      <c r="G1" s="54"/>
      <c r="H1" s="54"/>
    </row>
    <row r="2" ht="33" customHeight="1" spans="1:8">
      <c r="A2" s="55" t="s">
        <v>1</v>
      </c>
      <c r="B2" s="56" t="s">
        <v>2</v>
      </c>
      <c r="C2" s="57" t="s">
        <v>3</v>
      </c>
      <c r="D2" s="57" t="s">
        <v>4</v>
      </c>
      <c r="E2" s="57" t="s">
        <v>5</v>
      </c>
      <c r="F2" s="57" t="s">
        <v>6</v>
      </c>
      <c r="G2" s="58" t="s">
        <v>7</v>
      </c>
      <c r="H2" s="55" t="s">
        <v>8</v>
      </c>
    </row>
    <row r="3" ht="24.95" customHeight="1" spans="1:8">
      <c r="A3" s="55"/>
      <c r="B3" s="55"/>
      <c r="C3" s="59"/>
      <c r="D3" s="59"/>
      <c r="E3" s="59"/>
      <c r="F3" s="59"/>
      <c r="G3" s="60"/>
      <c r="H3" s="55"/>
    </row>
    <row r="4" ht="27" customHeight="1" spans="1:8">
      <c r="A4" s="61">
        <v>2</v>
      </c>
      <c r="B4" s="61" t="s">
        <v>9</v>
      </c>
      <c r="C4" s="62" t="s">
        <v>10</v>
      </c>
      <c r="D4" s="62" t="s">
        <v>10</v>
      </c>
      <c r="E4" s="62" t="e">
        <f>+C4-D4</f>
        <v>#VALUE!</v>
      </c>
      <c r="F4" s="62" t="s">
        <v>10</v>
      </c>
      <c r="G4" s="62"/>
      <c r="H4" s="55"/>
    </row>
    <row r="5" ht="27" customHeight="1" spans="1:8">
      <c r="A5" s="61"/>
      <c r="B5" s="61"/>
      <c r="C5" s="62"/>
      <c r="D5" s="62"/>
      <c r="E5" s="62"/>
      <c r="F5" s="62"/>
      <c r="G5" s="62"/>
      <c r="H5" s="55"/>
    </row>
    <row r="6" ht="27" customHeight="1" spans="1:8">
      <c r="A6" s="61"/>
      <c r="B6" s="61"/>
      <c r="C6" s="62"/>
      <c r="D6" s="62"/>
      <c r="E6" s="62"/>
      <c r="F6" s="62"/>
      <c r="G6" s="62"/>
      <c r="H6" s="55"/>
    </row>
    <row r="7" s="52" customFormat="1" ht="27" customHeight="1" spans="1:8">
      <c r="A7" s="61"/>
      <c r="B7" s="61"/>
      <c r="C7" s="62"/>
      <c r="D7" s="62"/>
      <c r="E7" s="62"/>
      <c r="F7" s="62"/>
      <c r="G7" s="62"/>
      <c r="H7" s="63"/>
    </row>
    <row r="8" s="52" customFormat="1" ht="27" customHeight="1" spans="1:8">
      <c r="A8" s="61"/>
      <c r="B8" s="61"/>
      <c r="C8" s="62"/>
      <c r="D8" s="62"/>
      <c r="E8" s="62"/>
      <c r="F8" s="62"/>
      <c r="G8" s="62"/>
      <c r="H8" s="63"/>
    </row>
    <row r="9" s="52" customFormat="1" ht="27" customHeight="1" spans="1:8">
      <c r="A9" s="61"/>
      <c r="B9" s="61"/>
      <c r="C9" s="62"/>
      <c r="D9" s="62"/>
      <c r="E9" s="62"/>
      <c r="F9" s="62"/>
      <c r="G9" s="62"/>
      <c r="H9" s="63"/>
    </row>
    <row r="10" s="52" customFormat="1" ht="27" customHeight="1" spans="1:8">
      <c r="A10" s="61"/>
      <c r="B10" s="61"/>
      <c r="C10" s="62"/>
      <c r="D10" s="62"/>
      <c r="E10" s="62"/>
      <c r="F10" s="62"/>
      <c r="G10" s="62"/>
      <c r="H10" s="63"/>
    </row>
    <row r="11" s="52" customFormat="1" ht="30.95" hidden="1" customHeight="1" spans="1:8">
      <c r="A11" s="64" t="s">
        <v>11</v>
      </c>
      <c r="B11" s="65"/>
      <c r="C11" s="66"/>
      <c r="D11" s="66"/>
      <c r="E11" s="66"/>
      <c r="F11" s="66"/>
      <c r="G11" s="67"/>
      <c r="H11" s="66"/>
    </row>
    <row r="12" s="52" customFormat="1" ht="30.95" hidden="1" customHeight="1" spans="1:8">
      <c r="A12" s="64" t="s">
        <v>12</v>
      </c>
      <c r="B12" s="65"/>
      <c r="C12" s="66"/>
      <c r="D12" s="66"/>
      <c r="E12" s="66"/>
      <c r="F12" s="66"/>
      <c r="G12" s="67"/>
      <c r="H12" s="66"/>
    </row>
    <row r="13" s="52" customFormat="1" ht="30.95" hidden="1" customHeight="1" spans="1:8">
      <c r="A13" s="68" t="s">
        <v>13</v>
      </c>
      <c r="B13" s="68"/>
      <c r="C13" s="66"/>
      <c r="D13" s="66"/>
      <c r="E13" s="66"/>
      <c r="F13" s="66"/>
      <c r="G13" s="67"/>
      <c r="H13" s="66"/>
    </row>
    <row r="14" s="52" customFormat="1" ht="27" customHeight="1" spans="1:8">
      <c r="A14" s="61" t="s">
        <v>14</v>
      </c>
      <c r="B14" s="61"/>
      <c r="C14" s="62"/>
      <c r="D14" s="62"/>
      <c r="E14" s="62"/>
      <c r="F14" s="62"/>
      <c r="G14" s="62"/>
      <c r="H14" s="63"/>
    </row>
    <row r="15" ht="13.5" customHeight="1" spans="6:6">
      <c r="F15" s="69"/>
    </row>
  </sheetData>
  <mergeCells count="13">
    <mergeCell ref="A1:H1"/>
    <mergeCell ref="A11:B11"/>
    <mergeCell ref="A12:B12"/>
    <mergeCell ref="A13:B13"/>
    <mergeCell ref="A14:B14"/>
    <mergeCell ref="A2:A3"/>
    <mergeCell ref="B2:B3"/>
    <mergeCell ref="C2:C3"/>
    <mergeCell ref="D2:D3"/>
    <mergeCell ref="E2:E3"/>
    <mergeCell ref="F2:F3"/>
    <mergeCell ref="G2:G3"/>
    <mergeCell ref="H2:H3"/>
  </mergeCells>
  <pageMargins left="0.393006" right="0.314544" top="0.393006" bottom="0.668666" header="0.274966" footer="0.393006"/>
  <pageSetup paperSize="9" scale="7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7"/>
  <sheetViews>
    <sheetView zoomScale="61" zoomScaleNormal="61" workbookViewId="0">
      <selection activeCell="A6" sqref="A6:AA7"/>
    </sheetView>
  </sheetViews>
  <sheetFormatPr defaultColWidth="10" defaultRowHeight="15.6" outlineLevelRow="6"/>
  <cols>
    <col min="1" max="1" width="4.37962962962963" style="3" customWidth="1"/>
    <col min="2" max="2" width="14" style="3" customWidth="1"/>
    <col min="3" max="3" width="9.5" style="3" customWidth="1"/>
    <col min="4" max="4" width="8.5" style="4" customWidth="1"/>
    <col min="5" max="5" width="10.1296296296296" style="4" customWidth="1"/>
    <col min="6" max="6" width="15.75" style="26" customWidth="1"/>
    <col min="7" max="7" width="7.37962962962963" style="27" customWidth="1"/>
    <col min="8" max="8" width="9.12962962962963" style="27" customWidth="1"/>
    <col min="9" max="9" width="12.25" style="27" customWidth="1"/>
    <col min="10" max="11" width="7.75" style="4" customWidth="1"/>
    <col min="12" max="13" width="11.8796296296296" style="4" customWidth="1"/>
    <col min="14" max="14" width="14.8796296296296" style="6" customWidth="1"/>
    <col min="15" max="15" width="12.1296296296296" style="6" customWidth="1"/>
    <col min="16" max="16" width="14.5" style="6" customWidth="1"/>
    <col min="17" max="17" width="12" style="6" customWidth="1"/>
    <col min="18" max="18" width="15.6296296296296" style="6" customWidth="1"/>
    <col min="19" max="19" width="13.25" style="6" customWidth="1"/>
    <col min="20" max="20" width="15.6296296296296" style="6" customWidth="1"/>
    <col min="21" max="21" width="11.8796296296296" style="28" customWidth="1"/>
    <col min="22" max="22" width="12.8796296296296" style="28" customWidth="1"/>
    <col min="23" max="23" width="14.3796296296296" style="28" customWidth="1"/>
    <col min="24" max="24" width="14.5" style="28" customWidth="1"/>
    <col min="25" max="26" width="13.1296296296296" style="28" customWidth="1"/>
    <col min="27" max="27" width="12.6296296296296" style="4" customWidth="1"/>
    <col min="28" max="28" width="13.75" style="3" customWidth="1"/>
    <col min="29" max="16384" width="10" style="3"/>
  </cols>
  <sheetData>
    <row r="1" ht="20.4" spans="1:1">
      <c r="A1" s="29"/>
    </row>
    <row r="2" ht="77.25" customHeight="1" spans="1:27">
      <c r="A2" s="30" t="s">
        <v>15</v>
      </c>
      <c r="B2" s="31"/>
      <c r="C2" s="31"/>
      <c r="D2" s="31"/>
      <c r="E2" s="31"/>
      <c r="F2" s="32"/>
      <c r="G2" s="33"/>
      <c r="H2" s="33"/>
      <c r="I2" s="33"/>
      <c r="J2" s="31"/>
      <c r="K2" s="31"/>
      <c r="L2" s="31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31"/>
    </row>
    <row r="3" s="24" customFormat="1" ht="69.75" customHeight="1" spans="1:27">
      <c r="A3" s="34" t="s">
        <v>1</v>
      </c>
      <c r="B3" s="35" t="s">
        <v>16</v>
      </c>
      <c r="C3" s="35" t="s">
        <v>17</v>
      </c>
      <c r="D3" s="35" t="s">
        <v>18</v>
      </c>
      <c r="E3" s="35" t="s">
        <v>19</v>
      </c>
      <c r="F3" s="35"/>
      <c r="G3" s="36" t="s">
        <v>20</v>
      </c>
      <c r="H3" s="36"/>
      <c r="I3" s="36"/>
      <c r="J3" s="35" t="s">
        <v>21</v>
      </c>
      <c r="K3" s="35" t="s">
        <v>22</v>
      </c>
      <c r="L3" s="35" t="s">
        <v>23</v>
      </c>
      <c r="M3" s="44" t="s">
        <v>24</v>
      </c>
      <c r="N3" s="44" t="s">
        <v>25</v>
      </c>
      <c r="O3" s="45" t="s">
        <v>26</v>
      </c>
      <c r="P3" s="44" t="s">
        <v>27</v>
      </c>
      <c r="Q3" s="44" t="s">
        <v>28</v>
      </c>
      <c r="R3" s="44" t="s">
        <v>29</v>
      </c>
      <c r="S3" s="45" t="s">
        <v>30</v>
      </c>
      <c r="T3" s="44" t="s">
        <v>31</v>
      </c>
      <c r="U3" s="44" t="s">
        <v>32</v>
      </c>
      <c r="V3" s="44" t="s">
        <v>33</v>
      </c>
      <c r="W3" s="44" t="s">
        <v>34</v>
      </c>
      <c r="X3" s="44" t="s">
        <v>35</v>
      </c>
      <c r="Y3" s="44" t="s">
        <v>36</v>
      </c>
      <c r="Z3" s="44" t="s">
        <v>37</v>
      </c>
      <c r="AA3" s="35" t="s">
        <v>8</v>
      </c>
    </row>
    <row r="4" s="24" customFormat="1" ht="55.5" customHeight="1" spans="1:27">
      <c r="A4" s="34"/>
      <c r="B4" s="34"/>
      <c r="C4" s="35"/>
      <c r="D4" s="35"/>
      <c r="E4" s="35" t="s">
        <v>38</v>
      </c>
      <c r="F4" s="35" t="s">
        <v>39</v>
      </c>
      <c r="G4" s="36" t="s">
        <v>40</v>
      </c>
      <c r="H4" s="36" t="s">
        <v>41</v>
      </c>
      <c r="I4" s="36" t="s">
        <v>42</v>
      </c>
      <c r="J4" s="34"/>
      <c r="K4" s="35"/>
      <c r="L4" s="35"/>
      <c r="M4" s="44" t="s">
        <v>43</v>
      </c>
      <c r="N4" s="44" t="s">
        <v>44</v>
      </c>
      <c r="O4" s="44" t="s">
        <v>44</v>
      </c>
      <c r="P4" s="44" t="s">
        <v>43</v>
      </c>
      <c r="Q4" s="44" t="s">
        <v>43</v>
      </c>
      <c r="R4" s="44" t="s">
        <v>44</v>
      </c>
      <c r="S4" s="44" t="s">
        <v>44</v>
      </c>
      <c r="T4" s="44" t="s">
        <v>44</v>
      </c>
      <c r="U4" s="44" t="s">
        <v>45</v>
      </c>
      <c r="V4" s="44" t="s">
        <v>45</v>
      </c>
      <c r="W4" s="44" t="s">
        <v>44</v>
      </c>
      <c r="X4" s="44" t="s">
        <v>44</v>
      </c>
      <c r="Y4" s="44" t="s">
        <v>44</v>
      </c>
      <c r="Z4" s="44" t="s">
        <v>43</v>
      </c>
      <c r="AA4" s="35"/>
    </row>
    <row r="5" s="25" customFormat="1" ht="29.1" customHeight="1" spans="1:27">
      <c r="A5" s="37"/>
      <c r="B5" s="38" t="s">
        <v>9</v>
      </c>
      <c r="C5" s="37"/>
      <c r="D5" s="39"/>
      <c r="E5" s="39"/>
      <c r="F5" s="39"/>
      <c r="G5" s="39">
        <f>SUM(G6:G7)</f>
        <v>34</v>
      </c>
      <c r="H5" s="39">
        <f>SUM(H6:H7)</f>
        <v>21</v>
      </c>
      <c r="I5" s="39">
        <f>SUM(I6:I7)</f>
        <v>18</v>
      </c>
      <c r="J5" s="37"/>
      <c r="K5" s="37"/>
      <c r="L5" s="37"/>
      <c r="M5" s="46"/>
      <c r="N5" s="46"/>
      <c r="O5" s="46"/>
      <c r="P5" s="46"/>
      <c r="Q5" s="46"/>
      <c r="R5" s="46">
        <f>SUM(R6:R7)</f>
        <v>2358.2</v>
      </c>
      <c r="S5" s="46">
        <f>SUM(S6:S7)</f>
        <v>2033.2</v>
      </c>
      <c r="T5" s="46">
        <f>SUM(T6:T7)</f>
        <v>2072.2</v>
      </c>
      <c r="U5" s="46"/>
      <c r="V5" s="46"/>
      <c r="W5" s="46">
        <f>SUM(W6:W7)</f>
        <v>19.2</v>
      </c>
      <c r="X5" s="46">
        <f>SUM(X6:X7)</f>
        <v>0</v>
      </c>
      <c r="Y5" s="46"/>
      <c r="Z5" s="46"/>
      <c r="AA5" s="44"/>
    </row>
    <row r="6" s="25" customFormat="1" ht="54.95" customHeight="1" spans="1:27">
      <c r="A6" s="40">
        <v>6</v>
      </c>
      <c r="B6" s="41" t="s">
        <v>46</v>
      </c>
      <c r="C6" s="42" t="s">
        <v>47</v>
      </c>
      <c r="D6" s="41" t="s">
        <v>48</v>
      </c>
      <c r="E6" s="41" t="s">
        <v>49</v>
      </c>
      <c r="F6" s="40" t="s">
        <v>50</v>
      </c>
      <c r="G6" s="40">
        <v>16</v>
      </c>
      <c r="H6" s="40">
        <v>13</v>
      </c>
      <c r="I6" s="40">
        <v>13</v>
      </c>
      <c r="J6" s="41" t="s">
        <v>51</v>
      </c>
      <c r="K6" s="42" t="s">
        <v>51</v>
      </c>
      <c r="L6" s="42" t="s">
        <v>51</v>
      </c>
      <c r="M6" s="47">
        <v>393</v>
      </c>
      <c r="N6" s="47">
        <v>1662</v>
      </c>
      <c r="O6" s="48">
        <v>200</v>
      </c>
      <c r="P6" s="47" t="s">
        <v>52</v>
      </c>
      <c r="Q6" s="49">
        <v>392.26</v>
      </c>
      <c r="R6" s="49">
        <v>1300.2</v>
      </c>
      <c r="S6" s="50">
        <f>R6-O6</f>
        <v>1100.2</v>
      </c>
      <c r="T6" s="50">
        <v>1134.2</v>
      </c>
      <c r="U6" s="49">
        <v>0</v>
      </c>
      <c r="V6" s="49">
        <v>0</v>
      </c>
      <c r="W6" s="50">
        <v>19.2</v>
      </c>
      <c r="X6" s="50">
        <v>0</v>
      </c>
      <c r="Y6" s="50">
        <v>0</v>
      </c>
      <c r="Z6" s="50">
        <v>391.93</v>
      </c>
      <c r="AA6" s="51"/>
    </row>
    <row r="7" s="25" customFormat="1" ht="57.95" customHeight="1" spans="1:27">
      <c r="A7" s="40">
        <v>7</v>
      </c>
      <c r="B7" s="41" t="s">
        <v>53</v>
      </c>
      <c r="C7" s="42" t="s">
        <v>47</v>
      </c>
      <c r="D7" s="41" t="s">
        <v>48</v>
      </c>
      <c r="E7" s="41" t="s">
        <v>54</v>
      </c>
      <c r="F7" s="40">
        <v>18935817639</v>
      </c>
      <c r="G7" s="40">
        <v>18</v>
      </c>
      <c r="H7" s="40">
        <v>8</v>
      </c>
      <c r="I7" s="40">
        <v>5</v>
      </c>
      <c r="J7" s="41" t="s">
        <v>51</v>
      </c>
      <c r="K7" s="42" t="s">
        <v>51</v>
      </c>
      <c r="L7" s="42" t="s">
        <v>51</v>
      </c>
      <c r="M7" s="47">
        <v>425.45</v>
      </c>
      <c r="N7" s="47">
        <v>1202</v>
      </c>
      <c r="O7" s="48">
        <v>125</v>
      </c>
      <c r="P7" s="47" t="s">
        <v>55</v>
      </c>
      <c r="Q7" s="50">
        <v>424.94</v>
      </c>
      <c r="R7" s="50">
        <v>1058</v>
      </c>
      <c r="S7" s="50">
        <f>R7-O7</f>
        <v>933</v>
      </c>
      <c r="T7" s="49">
        <v>938</v>
      </c>
      <c r="U7" s="50">
        <v>0.712</v>
      </c>
      <c r="V7" s="50" t="s">
        <v>56</v>
      </c>
      <c r="W7" s="50">
        <v>0</v>
      </c>
      <c r="X7" s="50">
        <v>0</v>
      </c>
      <c r="Y7" s="50">
        <v>0</v>
      </c>
      <c r="Z7" s="50">
        <v>424.52</v>
      </c>
      <c r="AA7" s="49"/>
    </row>
  </sheetData>
  <mergeCells count="11">
    <mergeCell ref="A2:AA2"/>
    <mergeCell ref="E3:F3"/>
    <mergeCell ref="G3:I3"/>
    <mergeCell ref="A3:A4"/>
    <mergeCell ref="B3:B4"/>
    <mergeCell ref="C3:C4"/>
    <mergeCell ref="D3:D4"/>
    <mergeCell ref="J3:J4"/>
    <mergeCell ref="K3:K4"/>
    <mergeCell ref="L3:L4"/>
    <mergeCell ref="AA3:AA4"/>
  </mergeCells>
  <pageMargins left="0.236082" right="0.236082" top="0.354122" bottom="0.708245" header="0.236082" footer="0.354122"/>
  <pageSetup paperSize="8" scale="4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6"/>
  <sheetViews>
    <sheetView tabSelected="1" zoomScale="55" zoomScaleNormal="55" workbookViewId="0">
      <selection activeCell="A1" sqref="A1:AA11"/>
    </sheetView>
  </sheetViews>
  <sheetFormatPr defaultColWidth="10" defaultRowHeight="14.4"/>
  <cols>
    <col min="1" max="1" width="7.26851851851852" style="3" customWidth="1"/>
    <col min="2" max="2" width="15" style="4" customWidth="1"/>
    <col min="3" max="3" width="11.3796296296296" style="3" customWidth="1"/>
    <col min="4" max="4" width="10.5" style="5" customWidth="1"/>
    <col min="5" max="5" width="11.5" style="5" customWidth="1"/>
    <col min="6" max="6" width="18.1296296296296" style="5" customWidth="1"/>
    <col min="7" max="7" width="12.3425925925926" style="3" customWidth="1"/>
    <col min="8" max="8" width="14.0555555555556" style="3" customWidth="1"/>
    <col min="9" max="9" width="16.25" style="3" customWidth="1"/>
    <col min="10" max="11" width="10.3796296296296" style="3" customWidth="1"/>
    <col min="12" max="12" width="11.6296296296296" style="3" customWidth="1"/>
    <col min="13" max="13" width="13.5277777777778" style="6" customWidth="1"/>
    <col min="14" max="14" width="13.5277777777778" style="7" customWidth="1"/>
    <col min="15" max="15" width="11.8796296296296" style="7" customWidth="1"/>
    <col min="16" max="16" width="15.7592592592593" style="7" customWidth="1"/>
    <col min="17" max="17" width="13.5277777777778" style="6" customWidth="1"/>
    <col min="18" max="18" width="13.7314814814815" style="6" customWidth="1"/>
    <col min="19" max="19" width="14.3333333333333" style="6" customWidth="1"/>
    <col min="20" max="20" width="14.1296296296296" style="6" customWidth="1"/>
    <col min="21" max="22" width="12.6296296296296" style="6" customWidth="1"/>
    <col min="23" max="24" width="14.1296296296296" style="6" customWidth="1"/>
    <col min="25" max="25" width="11.5" style="6" customWidth="1"/>
    <col min="26" max="26" width="15.1296296296296" style="6" customWidth="1"/>
    <col min="27" max="27" width="10.1296296296296" style="6" customWidth="1"/>
    <col min="28" max="16384" width="10" style="3"/>
  </cols>
  <sheetData>
    <row r="1" ht="50" customHeight="1" spans="1:27">
      <c r="A1" s="8" t="s">
        <v>57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customFormat="1" ht="34" customHeight="1" spans="1:27">
      <c r="A2" s="10" t="s">
        <v>58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="1" customFormat="1" ht="75" customHeight="1" spans="1:27">
      <c r="A3" s="11" t="s">
        <v>1</v>
      </c>
      <c r="B3" s="11" t="s">
        <v>16</v>
      </c>
      <c r="C3" s="11" t="s">
        <v>59</v>
      </c>
      <c r="D3" s="11" t="s">
        <v>18</v>
      </c>
      <c r="E3" s="11" t="s">
        <v>19</v>
      </c>
      <c r="F3" s="11"/>
      <c r="G3" s="11" t="s">
        <v>20</v>
      </c>
      <c r="H3" s="11"/>
      <c r="I3" s="11"/>
      <c r="J3" s="11" t="s">
        <v>21</v>
      </c>
      <c r="K3" s="11" t="s">
        <v>22</v>
      </c>
      <c r="L3" s="11" t="s">
        <v>23</v>
      </c>
      <c r="M3" s="18" t="s">
        <v>24</v>
      </c>
      <c r="N3" s="18" t="s">
        <v>25</v>
      </c>
      <c r="O3" s="19" t="s">
        <v>26</v>
      </c>
      <c r="P3" s="18" t="s">
        <v>27</v>
      </c>
      <c r="Q3" s="18" t="s">
        <v>60</v>
      </c>
      <c r="R3" s="18" t="s">
        <v>61</v>
      </c>
      <c r="S3" s="19" t="s">
        <v>62</v>
      </c>
      <c r="T3" s="18" t="s">
        <v>63</v>
      </c>
      <c r="U3" s="18" t="s">
        <v>64</v>
      </c>
      <c r="V3" s="18" t="s">
        <v>65</v>
      </c>
      <c r="W3" s="18" t="s">
        <v>34</v>
      </c>
      <c r="X3" s="18" t="s">
        <v>35</v>
      </c>
      <c r="Y3" s="18" t="s">
        <v>36</v>
      </c>
      <c r="Z3" s="18" t="s">
        <v>66</v>
      </c>
      <c r="AA3" s="18" t="s">
        <v>8</v>
      </c>
    </row>
    <row r="4" s="1" customFormat="1" ht="75" customHeight="1" spans="1:27">
      <c r="A4" s="11"/>
      <c r="B4" s="11"/>
      <c r="C4" s="11"/>
      <c r="D4" s="11"/>
      <c r="E4" s="11" t="s">
        <v>38</v>
      </c>
      <c r="F4" s="11" t="s">
        <v>39</v>
      </c>
      <c r="G4" s="11" t="s">
        <v>67</v>
      </c>
      <c r="H4" s="11" t="s">
        <v>68</v>
      </c>
      <c r="I4" s="11" t="s">
        <v>69</v>
      </c>
      <c r="J4" s="11"/>
      <c r="K4" s="11"/>
      <c r="L4" s="11"/>
      <c r="M4" s="18" t="s">
        <v>43</v>
      </c>
      <c r="N4" s="18" t="s">
        <v>44</v>
      </c>
      <c r="O4" s="18" t="s">
        <v>44</v>
      </c>
      <c r="P4" s="18" t="s">
        <v>43</v>
      </c>
      <c r="Q4" s="18" t="s">
        <v>43</v>
      </c>
      <c r="R4" s="18" t="s">
        <v>44</v>
      </c>
      <c r="S4" s="18" t="s">
        <v>44</v>
      </c>
      <c r="T4" s="18" t="s">
        <v>44</v>
      </c>
      <c r="U4" s="18" t="s">
        <v>45</v>
      </c>
      <c r="V4" s="18" t="s">
        <v>45</v>
      </c>
      <c r="W4" s="18" t="s">
        <v>44</v>
      </c>
      <c r="X4" s="18" t="s">
        <v>44</v>
      </c>
      <c r="Y4" s="18" t="s">
        <v>44</v>
      </c>
      <c r="Z4" s="18" t="s">
        <v>43</v>
      </c>
      <c r="AA4" s="18"/>
    </row>
    <row r="5" ht="75" customHeight="1" spans="1:27">
      <c r="A5" s="12">
        <v>1</v>
      </c>
      <c r="B5" s="13" t="s">
        <v>46</v>
      </c>
      <c r="C5" s="14" t="s">
        <v>47</v>
      </c>
      <c r="D5" s="13" t="s">
        <v>48</v>
      </c>
      <c r="E5" s="13" t="s">
        <v>49</v>
      </c>
      <c r="F5" s="12" t="s">
        <v>50</v>
      </c>
      <c r="G5" s="12">
        <v>16</v>
      </c>
      <c r="H5" s="12">
        <v>13</v>
      </c>
      <c r="I5" s="12">
        <v>13</v>
      </c>
      <c r="J5" s="13" t="s">
        <v>51</v>
      </c>
      <c r="K5" s="14" t="s">
        <v>51</v>
      </c>
      <c r="L5" s="14" t="s">
        <v>51</v>
      </c>
      <c r="M5" s="20">
        <v>393</v>
      </c>
      <c r="N5" s="20">
        <v>1662</v>
      </c>
      <c r="O5" s="20">
        <v>200</v>
      </c>
      <c r="P5" s="20" t="s">
        <v>52</v>
      </c>
      <c r="Q5" s="18">
        <v>392.26</v>
      </c>
      <c r="R5" s="18">
        <v>1300.2</v>
      </c>
      <c r="S5" s="20">
        <f>R5-O5</f>
        <v>1100.2</v>
      </c>
      <c r="T5" s="20">
        <v>1134.2</v>
      </c>
      <c r="U5" s="18">
        <v>0</v>
      </c>
      <c r="V5" s="18">
        <v>0</v>
      </c>
      <c r="W5" s="20">
        <v>19.2</v>
      </c>
      <c r="X5" s="20">
        <v>0</v>
      </c>
      <c r="Y5" s="20">
        <v>0</v>
      </c>
      <c r="Z5" s="20">
        <v>391.93</v>
      </c>
      <c r="AA5" s="23"/>
    </row>
    <row r="6" ht="75" customHeight="1" spans="1:27">
      <c r="A6" s="12">
        <v>2</v>
      </c>
      <c r="B6" s="13" t="s">
        <v>53</v>
      </c>
      <c r="C6" s="14" t="s">
        <v>47</v>
      </c>
      <c r="D6" s="13" t="s">
        <v>48</v>
      </c>
      <c r="E6" s="13" t="s">
        <v>54</v>
      </c>
      <c r="F6" s="12">
        <v>18935817639</v>
      </c>
      <c r="G6" s="12">
        <v>18</v>
      </c>
      <c r="H6" s="12">
        <v>8</v>
      </c>
      <c r="I6" s="12">
        <v>5</v>
      </c>
      <c r="J6" s="13" t="s">
        <v>51</v>
      </c>
      <c r="K6" s="14" t="s">
        <v>51</v>
      </c>
      <c r="L6" s="14" t="s">
        <v>51</v>
      </c>
      <c r="M6" s="20">
        <v>425.45</v>
      </c>
      <c r="N6" s="20">
        <v>1202</v>
      </c>
      <c r="O6" s="20">
        <v>125</v>
      </c>
      <c r="P6" s="20">
        <v>0</v>
      </c>
      <c r="Q6" s="20">
        <v>424.94</v>
      </c>
      <c r="R6" s="20">
        <v>1058</v>
      </c>
      <c r="S6" s="20">
        <f>R6-O6</f>
        <v>933</v>
      </c>
      <c r="T6" s="18">
        <v>938</v>
      </c>
      <c r="U6" s="20">
        <v>0.712</v>
      </c>
      <c r="V6" s="20">
        <v>0.15</v>
      </c>
      <c r="W6" s="20">
        <v>0</v>
      </c>
      <c r="X6" s="20">
        <v>0</v>
      </c>
      <c r="Y6" s="20">
        <v>0</v>
      </c>
      <c r="Z6" s="20">
        <v>424.52</v>
      </c>
      <c r="AA6" s="18"/>
    </row>
    <row r="7" s="2" customFormat="1" ht="75" customHeight="1" spans="1:27">
      <c r="A7" s="12">
        <v>3</v>
      </c>
      <c r="B7" s="13" t="s">
        <v>70</v>
      </c>
      <c r="C7" s="13" t="s">
        <v>47</v>
      </c>
      <c r="D7" s="13" t="s">
        <v>71</v>
      </c>
      <c r="E7" s="13" t="s">
        <v>72</v>
      </c>
      <c r="F7" s="12">
        <v>15981705222</v>
      </c>
      <c r="G7" s="15">
        <v>5</v>
      </c>
      <c r="H7" s="15">
        <v>10</v>
      </c>
      <c r="I7" s="15">
        <v>7</v>
      </c>
      <c r="J7" s="14" t="s">
        <v>51</v>
      </c>
      <c r="K7" s="14" t="s">
        <v>51</v>
      </c>
      <c r="L7" s="14" t="s">
        <v>51</v>
      </c>
      <c r="M7" s="12">
        <v>1294.27</v>
      </c>
      <c r="N7" s="21">
        <v>833.63</v>
      </c>
      <c r="O7" s="18">
        <v>180</v>
      </c>
      <c r="P7" s="18">
        <v>1290.17</v>
      </c>
      <c r="Q7" s="18">
        <v>1289.84</v>
      </c>
      <c r="R7" s="18">
        <v>615.814</v>
      </c>
      <c r="S7" s="18">
        <f t="shared" ref="S7:S10" si="0">R7-O7</f>
        <v>435.814</v>
      </c>
      <c r="T7" s="18">
        <v>600.783</v>
      </c>
      <c r="U7" s="18">
        <v>2.146</v>
      </c>
      <c r="V7" s="18">
        <v>0.852</v>
      </c>
      <c r="W7" s="20">
        <v>25.8336</v>
      </c>
      <c r="X7" s="20">
        <v>3.888</v>
      </c>
      <c r="Y7" s="18">
        <v>0</v>
      </c>
      <c r="Z7" s="18">
        <v>1289.45</v>
      </c>
      <c r="AA7" s="18"/>
    </row>
    <row r="8" s="2" customFormat="1" ht="75" customHeight="1" spans="1:27">
      <c r="A8" s="12">
        <v>4</v>
      </c>
      <c r="B8" s="13" t="s">
        <v>73</v>
      </c>
      <c r="C8" s="13" t="s">
        <v>47</v>
      </c>
      <c r="D8" s="13" t="s">
        <v>71</v>
      </c>
      <c r="E8" s="13" t="s">
        <v>74</v>
      </c>
      <c r="F8" s="12">
        <v>13565559293</v>
      </c>
      <c r="G8" s="15">
        <v>7</v>
      </c>
      <c r="H8" s="15">
        <v>4</v>
      </c>
      <c r="I8" s="15">
        <v>3</v>
      </c>
      <c r="J8" s="14" t="s">
        <v>51</v>
      </c>
      <c r="K8" s="14" t="s">
        <v>51</v>
      </c>
      <c r="L8" s="14" t="s">
        <v>51</v>
      </c>
      <c r="M8" s="12">
        <v>405.22</v>
      </c>
      <c r="N8" s="21">
        <v>300</v>
      </c>
      <c r="O8" s="18">
        <v>80</v>
      </c>
      <c r="P8" s="18">
        <v>0</v>
      </c>
      <c r="Q8" s="18">
        <v>405.2</v>
      </c>
      <c r="R8" s="18">
        <v>295.58</v>
      </c>
      <c r="S8" s="18">
        <v>217.79</v>
      </c>
      <c r="T8" s="18">
        <v>277.92</v>
      </c>
      <c r="U8" s="22">
        <v>0.324</v>
      </c>
      <c r="V8" s="22">
        <v>0.58</v>
      </c>
      <c r="W8" s="18">
        <v>17.52</v>
      </c>
      <c r="X8" s="18">
        <v>14.83</v>
      </c>
      <c r="Y8" s="18">
        <v>220</v>
      </c>
      <c r="Z8" s="18">
        <v>405.12</v>
      </c>
      <c r="AA8" s="18"/>
    </row>
    <row r="9" s="2" customFormat="1" ht="75" customHeight="1" spans="1:27">
      <c r="A9" s="12">
        <v>5</v>
      </c>
      <c r="B9" s="13" t="s">
        <v>75</v>
      </c>
      <c r="C9" s="13" t="s">
        <v>47</v>
      </c>
      <c r="D9" s="13" t="s">
        <v>71</v>
      </c>
      <c r="E9" s="13" t="s">
        <v>76</v>
      </c>
      <c r="F9" s="12" t="s">
        <v>77</v>
      </c>
      <c r="G9" s="15">
        <v>3</v>
      </c>
      <c r="H9" s="15">
        <v>3</v>
      </c>
      <c r="I9" s="15">
        <v>2</v>
      </c>
      <c r="J9" s="14" t="s">
        <v>51</v>
      </c>
      <c r="K9" s="14" t="s">
        <v>51</v>
      </c>
      <c r="L9" s="14" t="s">
        <v>51</v>
      </c>
      <c r="M9" s="12">
        <v>381.94</v>
      </c>
      <c r="N9" s="21">
        <v>0</v>
      </c>
      <c r="O9" s="18">
        <v>31</v>
      </c>
      <c r="P9" s="18">
        <v>0</v>
      </c>
      <c r="Q9" s="18">
        <v>380.75</v>
      </c>
      <c r="R9" s="18">
        <v>44.46</v>
      </c>
      <c r="S9" s="18">
        <f t="shared" si="0"/>
        <v>13.46</v>
      </c>
      <c r="T9" s="18">
        <v>0</v>
      </c>
      <c r="U9" s="18">
        <v>0</v>
      </c>
      <c r="V9" s="18" t="s">
        <v>78</v>
      </c>
      <c r="W9" s="18">
        <v>5.14</v>
      </c>
      <c r="X9" s="18">
        <v>0</v>
      </c>
      <c r="Y9" s="18">
        <v>0</v>
      </c>
      <c r="Z9" s="18">
        <v>0</v>
      </c>
      <c r="AA9" s="23"/>
    </row>
    <row r="10" s="2" customFormat="1" ht="75" customHeight="1" spans="1:27">
      <c r="A10" s="12">
        <v>6</v>
      </c>
      <c r="B10" s="13" t="s">
        <v>79</v>
      </c>
      <c r="C10" s="13" t="s">
        <v>47</v>
      </c>
      <c r="D10" s="13" t="s">
        <v>71</v>
      </c>
      <c r="E10" s="13" t="s">
        <v>49</v>
      </c>
      <c r="F10" s="12" t="s">
        <v>50</v>
      </c>
      <c r="G10" s="15">
        <v>3</v>
      </c>
      <c r="H10" s="15">
        <v>2</v>
      </c>
      <c r="I10" s="15">
        <v>2</v>
      </c>
      <c r="J10" s="14" t="s">
        <v>51</v>
      </c>
      <c r="K10" s="14" t="s">
        <v>51</v>
      </c>
      <c r="L10" s="14" t="s">
        <v>51</v>
      </c>
      <c r="M10" s="12">
        <v>392.24</v>
      </c>
      <c r="N10" s="21">
        <v>110.8</v>
      </c>
      <c r="O10" s="18">
        <v>20</v>
      </c>
      <c r="P10" s="18">
        <v>391.45</v>
      </c>
      <c r="Q10" s="18">
        <v>391.45</v>
      </c>
      <c r="R10" s="18">
        <v>60.8</v>
      </c>
      <c r="S10" s="18">
        <f t="shared" si="0"/>
        <v>40.8</v>
      </c>
      <c r="T10" s="18">
        <v>46.88</v>
      </c>
      <c r="U10" s="18">
        <v>0</v>
      </c>
      <c r="V10" s="18">
        <v>0</v>
      </c>
      <c r="W10" s="18" t="s">
        <v>78</v>
      </c>
      <c r="X10" s="18" t="s">
        <v>78</v>
      </c>
      <c r="Y10" s="18">
        <v>0</v>
      </c>
      <c r="Z10" s="18">
        <v>391.16</v>
      </c>
      <c r="AA10" s="18"/>
    </row>
    <row r="11" s="2" customFormat="1" ht="75" customHeight="1" spans="1:27">
      <c r="A11" s="12">
        <v>7</v>
      </c>
      <c r="B11" s="13" t="s">
        <v>80</v>
      </c>
      <c r="C11" s="13" t="s">
        <v>47</v>
      </c>
      <c r="D11" s="13" t="s">
        <v>71</v>
      </c>
      <c r="E11" s="13" t="s">
        <v>81</v>
      </c>
      <c r="F11" s="12">
        <v>13999730207</v>
      </c>
      <c r="G11" s="15">
        <v>3</v>
      </c>
      <c r="H11" s="15">
        <v>4</v>
      </c>
      <c r="I11" s="15">
        <v>3</v>
      </c>
      <c r="J11" s="14" t="s">
        <v>51</v>
      </c>
      <c r="K11" s="14" t="s">
        <v>51</v>
      </c>
      <c r="L11" s="14" t="s">
        <v>51</v>
      </c>
      <c r="M11" s="12">
        <v>1041.64</v>
      </c>
      <c r="N11" s="21">
        <v>80</v>
      </c>
      <c r="O11" s="18">
        <v>30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/>
    </row>
    <row r="16" ht="15" customHeight="1" spans="1:1">
      <c r="A16" s="16"/>
    </row>
  </sheetData>
  <mergeCells count="12">
    <mergeCell ref="A1:AA1"/>
    <mergeCell ref="A2:AA2"/>
    <mergeCell ref="E3:F3"/>
    <mergeCell ref="G3:I3"/>
    <mergeCell ref="A3:A4"/>
    <mergeCell ref="B3:B4"/>
    <mergeCell ref="C3:C4"/>
    <mergeCell ref="D3:D4"/>
    <mergeCell ref="J3:J4"/>
    <mergeCell ref="K3:K4"/>
    <mergeCell ref="L3:L4"/>
    <mergeCell ref="AA3:AA4"/>
  </mergeCells>
  <pageMargins left="0.314583333333333" right="0.275" top="0.66875" bottom="0.629861111111111" header="0.236111111111111" footer="0.354166666666667"/>
  <pageSetup paperSize="9" scale="4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 汇总表</vt:lpstr>
      <vt:lpstr>中型水库明细</vt:lpstr>
      <vt:lpstr>附件3小型水库明细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PJJ110</dc:creator>
  <cp:lastModifiedBy>Administrator</cp:lastModifiedBy>
  <dcterms:created xsi:type="dcterms:W3CDTF">2025-03-23T03:15:00Z</dcterms:created>
  <dcterms:modified xsi:type="dcterms:W3CDTF">2025-05-12T03:39:57Z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DD94E47EC7364F56A581AC0D1E700B8F_13</vt:lpwstr>
  </property>
  <property fmtid="{D5CDD505-2E9C-101B-9397-08002B2CF9AE}" pid="3" name="KSOProductBuildVer">
    <vt:lpwstr>2052-11.8.2.8555</vt:lpwstr>
  </property>
</Properties>
</file>