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5年计划库" sheetId="1" r:id="rId1"/>
  </sheets>
  <definedNames>
    <definedName name="_xlnm._FilterDatabase" localSheetId="0" hidden="1">'2025年计划库'!$A$4:$T$39</definedName>
    <definedName name="_xlnm._FilterDatabase" hidden="1">#REF!</definedName>
    <definedName name="_xlnm.Print_Titles" localSheetId="0">'2025年计划库'!$2:$3</definedName>
    <definedName name="_xlnm.Print_Titles">#REF!</definedName>
    <definedName name="_xlnm.Print_Area" localSheetId="0">'2025年计划库'!$A$1:$T$35</definedName>
  </definedNames>
  <calcPr calcId="144525"/>
</workbook>
</file>

<file path=xl/sharedStrings.xml><?xml version="1.0" encoding="utf-8"?>
<sst xmlns="http://schemas.openxmlformats.org/spreadsheetml/2006/main" count="318" uniqueCount="188">
  <si>
    <t>沙湾市2025年巩固拓展脱贫攻坚成果同乡村振兴有效衔接项目计划库</t>
  </si>
  <si>
    <t>序号</t>
  </si>
  <si>
    <t>项目库编号</t>
  </si>
  <si>
    <t>项目名称</t>
  </si>
  <si>
    <t>项目类别</t>
  </si>
  <si>
    <t>项目子类型</t>
  </si>
  <si>
    <t>建设性质（新建、扩建）</t>
  </si>
  <si>
    <t>实施地点</t>
  </si>
  <si>
    <t>主要建设内容</t>
  </si>
  <si>
    <t>建设单位</t>
  </si>
  <si>
    <t>建设规模</t>
  </si>
  <si>
    <t>资金规模</t>
  </si>
  <si>
    <t>资金来源</t>
  </si>
  <si>
    <t>项目主管部门</t>
  </si>
  <si>
    <t>责任人</t>
  </si>
  <si>
    <t>中央衔接资金</t>
  </si>
  <si>
    <t>自治区衔接资金</t>
  </si>
  <si>
    <t>其他涉农整合资金</t>
  </si>
  <si>
    <t>地方政府债券资金</t>
  </si>
  <si>
    <t>其他资金</t>
  </si>
  <si>
    <t>受益人口数（人）</t>
  </si>
  <si>
    <t>合计26个项目。其中产业发展项目17个；乡村建设行动项目9个。</t>
  </si>
  <si>
    <t>一</t>
  </si>
  <si>
    <t>衔接资金项目14个</t>
  </si>
  <si>
    <t>SW2025-OO21</t>
  </si>
  <si>
    <t>沙湾市大泉乡数字畜牧业（蛋业）创新应用基地建设项目</t>
  </si>
  <si>
    <t>产业发展</t>
  </si>
  <si>
    <t>加工业</t>
  </si>
  <si>
    <t>新建</t>
  </si>
  <si>
    <t>大泉乡东泉村</t>
  </si>
  <si>
    <t>为年养殖30万羽蛋鸡厂配备蛋鸡生产设备及管理系统。</t>
  </si>
  <si>
    <t>套</t>
  </si>
  <si>
    <t>农业农村局</t>
  </si>
  <si>
    <t>廖海龙</t>
  </si>
  <si>
    <t>建设生产线≥1条，项目验收合格率100%。带动增加村集体经济收入≥37.5万元。受益人口数≥1333人。新增就业≥10人。淘汰蛋鸡分配给农户，有效拓宽农户增收致富渠道。</t>
  </si>
  <si>
    <t>SW2025-OO35</t>
  </si>
  <si>
    <t>沙湾市柳毛湾镇皇渠新村农用塑料节水器材生产设备购置项目</t>
  </si>
  <si>
    <t>柳毛湾镇皇渠新村</t>
  </si>
  <si>
    <t>购买粉碎机、造粒机2套，贴片滴灌带机生产线6套，水带机2套，生产PVC管设备2套，PE管设备2套，配备1个烘料锅。</t>
  </si>
  <si>
    <t>购买设备≥15套 ，项目验收合格率100%。带动增加村集体经济收入≥46.5万元。受益人口数≥2256人。新增就业≥5人。增加6个村民小组的集体收入，实现滴灌带、残膜就近回收循环利用。</t>
  </si>
  <si>
    <t>SW2025-OO22</t>
  </si>
  <si>
    <t>沙湾市大泉乡河西村鲜食玉米加工建设项目</t>
  </si>
  <si>
    <t>大泉乡河西村</t>
  </si>
  <si>
    <t>购置安装气动扒皮机6台；切尖分等一体机2套；6架车自动蒸锅4台；架子车800个；2吨天然气锅炉2台；电叉车4辆；铲车2台；20立方水箱2个；玉米叶粉碎机2个；37KW空压机7套；传送带14条；四连包打包机1个；玉米茎穗兼收机4台；气泡清洗线2个，整体冷库打包1个；变压器2个。</t>
  </si>
  <si>
    <t>台</t>
  </si>
  <si>
    <t>购置安装设备≥39台，项目验收合格率100%。带动增加村集体经济收入≥140万元。受益人口数≥1198人。新增就业≥10人。促进种植业结构调整，有效拓宽农户增收致富渠道。</t>
  </si>
  <si>
    <t>SW2025-OO30</t>
  </si>
  <si>
    <t>沙湾市四道河子镇永胜村鲜食玉米速冻保鲜库建设项目</t>
  </si>
  <si>
    <t>四道河子镇三岔坪村、渠边新村</t>
  </si>
  <si>
    <t>新建5500平方米鲜食玉米速冻冷库1座，配套相关设施设备。购置鲜食玉米冷链设备。</t>
  </si>
  <si>
    <t>平方米</t>
  </si>
  <si>
    <t>新建速冻库≥5500平方米，项目验收合格率100%。带动增加村集体经济收入≥100万元。受益人口数≥678人。新增就业≥10人。促进种植业结构调整，有效拓宽农户增收致富渠道。</t>
  </si>
  <si>
    <t>SW2025-OO14</t>
  </si>
  <si>
    <t>沙湾市安集海镇辣椒冷冻库建设项目</t>
  </si>
  <si>
    <t>仓储冷冻</t>
  </si>
  <si>
    <t>安集海镇</t>
  </si>
  <si>
    <t>新建10000平方米辣椒冷冻库。</t>
  </si>
  <si>
    <t>新建冷冻库≥10000平方米，项目验收合格率100%。带动增加村集体经济收入≥125万元。受益人口数≥3000人。新增就业≥10人。促进种植业结构调整，有效拓宽农户增收致富渠道。</t>
  </si>
  <si>
    <t>SW2025-OO39</t>
  </si>
  <si>
    <t>沙湾市金沟河镇宋圣宫村辣椒加工基地冷冻库建设项目</t>
  </si>
  <si>
    <t>金沟河镇</t>
  </si>
  <si>
    <t>新建冷库2座共计5000平方米，轻钢结构一层。配套供水、供电等设施。</t>
  </si>
  <si>
    <t>新建冷冻库≥5000平方米，项目验收合格率100%。带动增加村集体经济收入≥70万元。受益人口数≥1000人。新增就业≥10人。促进种植业结构调整，有效拓宽农户增收致富渠道。</t>
  </si>
  <si>
    <t>SW2025-OO26</t>
  </si>
  <si>
    <t>沙湾市安集海镇辣椒仓储库建设项目</t>
  </si>
  <si>
    <t>仓储</t>
  </si>
  <si>
    <t>新建14000平方米辣椒仓储库。</t>
  </si>
  <si>
    <t>新建仓储库≥14000平方米，项目验收合格率100%。带动增加村集体经济收入≥140万元。受益人口数≥3000人。新增就业≥10人。促进种植业结构调整，有效拓宽农户增收致富渠道。</t>
  </si>
  <si>
    <t>SW2025-OO36</t>
  </si>
  <si>
    <t>沙湾市柳毛湾镇杨家渠（二期）工程</t>
  </si>
  <si>
    <t>小型农田水利设施建设</t>
  </si>
  <si>
    <t>柳毛湾镇皇渠庙村、新户村</t>
  </si>
  <si>
    <t>新建13.9公里渠道及配套渠系建筑物。</t>
  </si>
  <si>
    <t>公里</t>
  </si>
  <si>
    <t>新建防渗渠≥13.9公里 ，项目验收合格率100%。受益人口数≥626人。将地表水引致项目区，减少地下水使用量，减轻项目区农户灌溉用水支出 。</t>
  </si>
  <si>
    <t>SW2025-OO46</t>
  </si>
  <si>
    <t>沙湾市人畜安全饮水配套设施建设项目</t>
  </si>
  <si>
    <t>乡村建设行动</t>
  </si>
  <si>
    <t>农村供水保障设施建设</t>
  </si>
  <si>
    <t>西戈壁镇、博尔通故乡</t>
  </si>
  <si>
    <t>7套水处理设备，1套硫化物超标水处理设备及附属设施。</t>
  </si>
  <si>
    <t>新建水处理设备≥8套。项目验收合格率100%。受益人口数≥10543人。解决2个乡镇人畜安全饮水水源安全问题，提高居民生活水平。</t>
  </si>
  <si>
    <t>SW2025-OO42</t>
  </si>
  <si>
    <t>沙湾市博尔通古乡白杨沟延伸段明渠（二支干渠延伸段）防渗渠项目</t>
  </si>
  <si>
    <t>博尔通古乡</t>
  </si>
  <si>
    <t>渠首-沉砂池段：供水管道0.5公里，过洪渡槽2座；新建渠道12公里及配套附属建筑物；</t>
  </si>
  <si>
    <t>新建防渗渠≥12.5公里。项目验收合格率100%。受益人口数≥12047人。解决2万亩耕地灌溉用水短缺问题，提高粮食产量。</t>
  </si>
  <si>
    <t>SW2025-OO47</t>
  </si>
  <si>
    <t>沙湾市乌兰乌苏镇农村粪污一体化处理建设项目</t>
  </si>
  <si>
    <t>农村污水治理</t>
  </si>
  <si>
    <t>乌兰乌苏镇下三宫村、王家梁村、水磨沟村</t>
  </si>
  <si>
    <r>
      <rPr>
        <sz val="36"/>
        <rFont val="黑体"/>
        <charset val="134"/>
      </rPr>
      <t>新建污水管网5176米，30m</t>
    </r>
    <r>
      <rPr>
        <sz val="36"/>
        <rFont val="宋体"/>
        <charset val="134"/>
      </rPr>
      <t>³</t>
    </r>
    <r>
      <rPr>
        <sz val="36"/>
        <rFont val="黑体"/>
        <charset val="134"/>
      </rPr>
      <t>/d-体化污水处理站1座，沥青路面恢复13440平方米，分户式污水处理设备272套，公共厕所2座，配套建设相关附属设施。</t>
    </r>
  </si>
  <si>
    <t>米</t>
  </si>
  <si>
    <t>新建污水管道≥5.8公里。项目验收合格率100%。受益人口数≥2240人，解决3个村队的排污问题，提高居民生活水平。</t>
  </si>
  <si>
    <t>SW2025-OO15</t>
  </si>
  <si>
    <t>沙湾市金沟河镇宋圣宫村美丽宜居村庄整治提升项目</t>
  </si>
  <si>
    <t>人居环境整治</t>
  </si>
  <si>
    <t>金沟河镇宋圣宫村</t>
  </si>
  <si>
    <t>新建宋圣宫村312国道两侧林带边坡混凝土硬化 3200 平方米；路边沥青摊铺硬化24000平方米，路缘石 1187 米。</t>
  </si>
  <si>
    <t>边坡混凝土硬化≧3200平方米，路边沥青摊铺硬化≧24000平方米，路缘石≧1187米，项目验收合格率100% 。受益人口数≧550人。服务对象满意度指标≧95%。改善项目区人居环境，促进延公路片服务业发展。</t>
  </si>
  <si>
    <t>SW2025-OO55</t>
  </si>
  <si>
    <t>沙湾市博尔通古乡后山牧道建设项目</t>
  </si>
  <si>
    <t>其他</t>
  </si>
  <si>
    <t>沙湾市博尔通古乡</t>
  </si>
  <si>
    <t>新建牧道10公里，桥梁5座</t>
  </si>
  <si>
    <t>新建牧道≥10公里。项目验收合格率100%。带动社会效益：受益人口数≥80人，解决80户牧民秋冬季转场安全问题，带动。</t>
  </si>
  <si>
    <t>SW2025-OO54</t>
  </si>
  <si>
    <t>沙湾市2025年监测户到户产业补助项目</t>
  </si>
  <si>
    <t>到户产业</t>
  </si>
  <si>
    <t>沙湾市各乡镇</t>
  </si>
  <si>
    <t>20户监测户到户产业补助</t>
  </si>
  <si>
    <t>户</t>
  </si>
  <si>
    <t>农业村工作领导小组</t>
  </si>
  <si>
    <t>王洪杰</t>
  </si>
  <si>
    <t>新建到户产业补助≥20户。项目验收合格率100%。带动社会效益：受益人口数≥80人，拓宽监测户增收致富渠道，提高收入水平。</t>
  </si>
  <si>
    <t>二</t>
  </si>
  <si>
    <t>壮大村集体经济项目1个</t>
  </si>
  <si>
    <t>SW2025-OO41</t>
  </si>
  <si>
    <t>沙湾市博尔通古乡喀拉巴斯陶村农副产品加工厂建设项目</t>
  </si>
  <si>
    <t>喀拉巴斯陶村</t>
  </si>
  <si>
    <t>新建农副产品加工厂1座主要包括新建厂房，购置安装设备等</t>
  </si>
  <si>
    <t>座</t>
  </si>
  <si>
    <t>组织部</t>
  </si>
  <si>
    <t>刘利欣</t>
  </si>
  <si>
    <t>新建加工厂≥1座。项目验收合格率100%。带动增加村集体经济收入≥37.5万元。受益人口数≥531人。促进8000亩地土豆的深加工，带动农户增收。</t>
  </si>
  <si>
    <t>三</t>
  </si>
  <si>
    <t>少数民族发展资金项目2项</t>
  </si>
  <si>
    <t>SW2025-OO11</t>
  </si>
  <si>
    <t>沙湾市金沟河镇二道湾村防渗渠建设项目</t>
  </si>
  <si>
    <t>金沟河镇二道湾村</t>
  </si>
  <si>
    <t>新建防渗渠4.7公里，配套渠系建筑物7座，其中闸5座，桥涵洞2座。</t>
  </si>
  <si>
    <t>民宗委</t>
  </si>
  <si>
    <t>达吾列提·吾马尔</t>
  </si>
  <si>
    <t>建设防渗渠≥4.3公里，项目验收合格率100%。受益人口数≥1480人。完善农业配套设施，高效利用灌溉水资源，促进增产增收。</t>
  </si>
  <si>
    <t>SW2025-OO9</t>
  </si>
  <si>
    <t>沙湾市老沙湾镇西野地村渠道建设项目</t>
  </si>
  <si>
    <t>老沙湾镇西野地村</t>
  </si>
  <si>
    <t>新建防渗渠2.2公里，配套渠系建筑物。</t>
  </si>
  <si>
    <t>建设防渗渠≥2.2公里，项目验收合格率100%。受益人口数≥236人。完善农业配套设施，高效利用灌溉水资源，促进增产增收。</t>
  </si>
  <si>
    <t>四</t>
  </si>
  <si>
    <t>以工代赈项目2项</t>
  </si>
  <si>
    <t>SW2025-OO43</t>
  </si>
  <si>
    <t>沙湾市东湾镇东湾村路面硬化以工代赈项目</t>
  </si>
  <si>
    <t>东湾镇东湾村</t>
  </si>
  <si>
    <t>现状柏油道路两侧拓宽1300平方米；现状道路两侧铺设步砖11000平方米；巷道渠硬化2700米；民房-道路连接水泥混凝土硬化面积总计3500平方米。</t>
  </si>
  <si>
    <t>发改委</t>
  </si>
  <si>
    <t>曾刚</t>
  </si>
  <si>
    <t>新建道路硬化≥18500平方米。项目验收合格率100%。受益人口数≥420人。改善村容村貌，方便群众出行，提高群众生活水平。</t>
  </si>
  <si>
    <t>SW2025-OO44</t>
  </si>
  <si>
    <t>沙湾市东湾镇双桥村道路及边坡硬化以工代赈项目</t>
  </si>
  <si>
    <t>东湾镇双桥村</t>
  </si>
  <si>
    <t>新建混凝土道路12500平方米，现状道路两侧铺设步砖8000平万米，4米桥加宽至9米。</t>
  </si>
  <si>
    <t>新建道路硬化≥20500平方米。项目验收合格率100%。受益人口数≥257人。改善村容村貌，方便群众出行，提高群众生活水平。</t>
  </si>
  <si>
    <t>五</t>
  </si>
  <si>
    <t>地方政府一般债券资金项目7个</t>
  </si>
  <si>
    <t>SW2025-OO49</t>
  </si>
  <si>
    <t>沙湾市大泉乡人居环境整治建设项目</t>
  </si>
  <si>
    <t>大泉乡</t>
  </si>
  <si>
    <t>1、新建大泉开发区给水工程：管线长为8公里；2、新建大泉开发区排水工程：建2处日产180吨的污水处理厂，管线长为5公里；3、新建大泉开发区G312沿线两侧公共停车场面积29000平方米。4、新建大泉开发区卡车文化园8000平方米，沿街建筑节能改造10000平方米；5、新建城郊西村巷道内两侧边坡混凝土硬化长13000米、宽2.4米，共计：31200平方米。油路摊铺1.51公里。6、新建城郊东村巷道内两侧边坡混凝土硬化长5420米；宽7.09米，计：38459平方米；油路摊铺2000米，宽4米，计：528000平方米。</t>
  </si>
  <si>
    <t>新建给水管道≥8公里，建设排污管道≥5公里，建设卡车休息站≥8000平方米。项目验收合格率100%。受益人口数≥1500人。完善项目区基础设施建设，提高群众生活条件。</t>
  </si>
  <si>
    <t>SW2025-OO51</t>
  </si>
  <si>
    <t>沙湾市博尔通古乡镇区人居环境整治建设项目</t>
  </si>
  <si>
    <t>镇区房屋节能改造、林带灌溉设施、土方回填、路面硬化等</t>
  </si>
  <si>
    <t>新建路面硬化≥10000平方米。项目验收合格率100%。受益人口数≥10000人。改善项目区人居环境，提高群众生活条件，促进镇区经济发展。</t>
  </si>
  <si>
    <t>SW2025-OO48</t>
  </si>
  <si>
    <t>沙湾市老沙湾镇太平渠村人居环境整治项目</t>
  </si>
  <si>
    <t>老沙湾镇</t>
  </si>
  <si>
    <t>1、建设游客集散中心、停车场、公共厕所等，配套建设水电等附属设施，占地约4500平方米，建筑面积约1500平方米。
2、自来水改造，45户，长度4.6公里，污水排放改造，45户，长度4.6公里，污水处理站一座，道路改造及扩建4.4公里，主干道及巷道左右铺设花砖、亮化，3公里，坡距30公分。</t>
  </si>
  <si>
    <t>新建给水管道≥9.2公里，建设游客集散中心≥6000平方米。项目验收合格率100%。受益人口数≥1000人。完善项目区基础设施建设，提高群众生活条件，促进旅游文化产业发展。</t>
  </si>
  <si>
    <t>SW2025-OO37</t>
  </si>
  <si>
    <t>沙湾市商户地乡湖西村等2个村防渗渠道改建项目</t>
  </si>
  <si>
    <t>湖西村、聂家渠村</t>
  </si>
  <si>
    <t>改建渠道9.5公里及配套渠系建筑物。</t>
  </si>
  <si>
    <t>新建防渗渠≥9.5公里 ，项目验收合格率100%。受益人口数≥1034人。调引地表水，减少地下水使用量，减轻农户灌溉用水支出 。</t>
  </si>
  <si>
    <t>SW2025-OO38</t>
  </si>
  <si>
    <t>沙湾市商户地乡聂家渠村等2个村防渗渠道改建项目</t>
  </si>
  <si>
    <t>聂家渠村、商东村</t>
  </si>
  <si>
    <t>改建渠道5.6公里及配套渠系建筑物。</t>
  </si>
  <si>
    <t>新建防渗渠≥5.6公里 ，项目验收合格率100%。受益人口数≥1053人。调引地表水，减少地下水使用量，减轻农户灌溉用水支出 。</t>
  </si>
  <si>
    <t>SW2025-OO31</t>
  </si>
  <si>
    <t>沙湾市老沙湾镇泄水渠改建工程</t>
  </si>
  <si>
    <t>改建</t>
  </si>
  <si>
    <t>改造泄水渠2.3公里及配套渠系建筑物。</t>
  </si>
  <si>
    <t>新建泄水渠≥2.3公里 ，项目验收合格率100%。受益人口数≥747人。完善农业配套设施，高效利用灌溉水资源，促进增产增收。</t>
  </si>
  <si>
    <t>SW2025-OO52</t>
  </si>
  <si>
    <t>沙湾市商户地乡防渗渠建设项目</t>
  </si>
  <si>
    <t>建设防渗渠27.87公里。</t>
  </si>
  <si>
    <t>新建防渗渠≥27.87公里。项目验收合格率100%。受益人口数≥1053人。完善农业配套设施，高效利用灌溉水资源，促进增产增收。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</si>
</sst>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name val="宋体"/>
      <charset val="134"/>
    </font>
    <font>
      <sz val="11"/>
      <name val="Times New Roman"/>
      <charset val="134"/>
    </font>
    <font>
      <b/>
      <sz val="10"/>
      <name val="宋体"/>
      <charset val="134"/>
    </font>
    <font>
      <b/>
      <sz val="26"/>
      <name val="黑体"/>
      <charset val="134"/>
    </font>
    <font>
      <sz val="26"/>
      <name val="宋体"/>
      <charset val="134"/>
    </font>
    <font>
      <sz val="16"/>
      <name val="仿宋"/>
      <charset val="134"/>
    </font>
    <font>
      <sz val="12"/>
      <name val="仿宋"/>
      <charset val="134"/>
    </font>
    <font>
      <sz val="28"/>
      <name val="Times New Roman"/>
      <charset val="134"/>
    </font>
    <font>
      <sz val="24"/>
      <name val="Times New Roman"/>
      <charset val="134"/>
    </font>
    <font>
      <sz val="72"/>
      <name val="方正小标宋简体"/>
      <charset val="134"/>
    </font>
    <font>
      <b/>
      <sz val="36"/>
      <name val="宋体"/>
      <charset val="134"/>
    </font>
    <font>
      <b/>
      <sz val="36"/>
      <name val="黑体"/>
      <charset val="134"/>
    </font>
    <font>
      <sz val="36"/>
      <name val="仿宋"/>
      <charset val="134"/>
    </font>
    <font>
      <sz val="36"/>
      <name val="宋体"/>
      <charset val="134"/>
    </font>
    <font>
      <sz val="36"/>
      <name val="黑体"/>
      <charset val="134"/>
    </font>
    <font>
      <sz val="36"/>
      <name val="宋体"/>
      <charset val="134"/>
      <scheme val="minor"/>
    </font>
    <font>
      <sz val="2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32" fillId="12" borderId="1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tabSelected="1" zoomScale="25" zoomScaleNormal="25" topLeftCell="A21" workbookViewId="0">
      <selection activeCell="K4" sqref="K4"/>
    </sheetView>
  </sheetViews>
  <sheetFormatPr defaultColWidth="9" defaultRowHeight="35.25"/>
  <cols>
    <col min="1" max="1" width="9.36666666666667" style="7"/>
    <col min="2" max="2" width="20.625" style="1" customWidth="1"/>
    <col min="3" max="3" width="62.5" style="8" customWidth="1"/>
    <col min="4" max="4" width="20.375" style="8" customWidth="1"/>
    <col min="5" max="5" width="29.375" style="8" customWidth="1"/>
    <col min="6" max="6" width="23.5" style="8" customWidth="1"/>
    <col min="7" max="7" width="51.5" style="8" customWidth="1"/>
    <col min="8" max="8" width="166.5" style="8" customWidth="1"/>
    <col min="9" max="9" width="32" style="8" customWidth="1"/>
    <col min="10" max="10" width="25.2583333333333" style="9" customWidth="1"/>
    <col min="11" max="11" width="20.2583333333333" style="10" customWidth="1"/>
    <col min="12" max="13" width="29" style="1" customWidth="1"/>
    <col min="14" max="14" width="21.875" style="1" customWidth="1"/>
    <col min="15" max="15" width="22.5" style="1" customWidth="1"/>
    <col min="16" max="16" width="24.5" style="1" customWidth="1"/>
    <col min="17" max="17" width="27.7583333333333" style="1" customWidth="1"/>
    <col min="18" max="18" width="26.2583333333333" style="11" customWidth="1"/>
    <col min="19" max="19" width="23.125" style="12" customWidth="1"/>
    <col min="20" max="20" width="73.5" style="12" customWidth="1"/>
    <col min="21" max="16384" width="9" style="5"/>
  </cols>
  <sheetData>
    <row r="1" s="1" customFormat="1" ht="165" customHeight="1" spans="1:2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="2" customFormat="1" ht="73.5" customHeight="1" spans="1:20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28" t="s">
        <v>11</v>
      </c>
      <c r="L2" s="28" t="s">
        <v>12</v>
      </c>
      <c r="M2" s="14"/>
      <c r="N2" s="14"/>
      <c r="O2" s="14"/>
      <c r="P2" s="14"/>
      <c r="Q2" s="14"/>
      <c r="R2" s="14" t="s">
        <v>13</v>
      </c>
      <c r="S2" s="14" t="s">
        <v>14</v>
      </c>
      <c r="T2" s="15"/>
    </row>
    <row r="3" s="2" customFormat="1" ht="168" customHeight="1" spans="1:20">
      <c r="A3" s="14"/>
      <c r="B3" s="14"/>
      <c r="C3" s="14"/>
      <c r="D3" s="14"/>
      <c r="E3" s="16"/>
      <c r="F3" s="14"/>
      <c r="G3" s="14"/>
      <c r="H3" s="14"/>
      <c r="I3" s="14"/>
      <c r="J3" s="14"/>
      <c r="K3" s="28"/>
      <c r="L3" s="14" t="s">
        <v>15</v>
      </c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/>
      <c r="S3" s="14"/>
      <c r="T3" s="16"/>
    </row>
    <row r="4" s="3" customFormat="1" ht="198" customHeight="1" spans="1:20">
      <c r="A4" s="17" t="s">
        <v>21</v>
      </c>
      <c r="B4" s="18"/>
      <c r="C4" s="18"/>
      <c r="D4" s="18"/>
      <c r="E4" s="18"/>
      <c r="F4" s="18"/>
      <c r="G4" s="19"/>
      <c r="H4" s="20"/>
      <c r="I4" s="20"/>
      <c r="J4" s="21"/>
      <c r="K4" s="21">
        <f>SUM(K5,K20,K22,K25,K28)</f>
        <v>33782.1</v>
      </c>
      <c r="L4" s="21">
        <f>SUM(L5,L20,L22,L25,L28)</f>
        <v>15112</v>
      </c>
      <c r="M4" s="21">
        <f>SUM(M5,M20,M22,M25,M28)</f>
        <v>8100</v>
      </c>
      <c r="N4" s="21"/>
      <c r="O4" s="21">
        <f>SUM(O5,O20,O22,O25,O28)</f>
        <v>10400</v>
      </c>
      <c r="P4" s="21">
        <f>SUM(P5,P20,P22,P25,P28)</f>
        <v>2164.6</v>
      </c>
      <c r="Q4" s="21"/>
      <c r="R4" s="21"/>
      <c r="S4" s="37"/>
      <c r="T4" s="37"/>
    </row>
    <row r="5" s="3" customFormat="1" ht="80.1" customHeight="1" spans="1:20">
      <c r="A5" s="21" t="s">
        <v>22</v>
      </c>
      <c r="B5" s="21"/>
      <c r="C5" s="21" t="s">
        <v>23</v>
      </c>
      <c r="D5" s="21"/>
      <c r="E5" s="21"/>
      <c r="F5" s="21"/>
      <c r="G5" s="21"/>
      <c r="H5" s="20"/>
      <c r="I5" s="20"/>
      <c r="J5" s="21"/>
      <c r="K5" s="21">
        <f>SUM(K6:K19)</f>
        <v>20667.6</v>
      </c>
      <c r="L5" s="21">
        <f>SUM(L6:L24)</f>
        <v>13416</v>
      </c>
      <c r="M5" s="21">
        <f>SUM(M6:M19)</f>
        <v>8100</v>
      </c>
      <c r="N5" s="21"/>
      <c r="O5" s="21"/>
      <c r="P5" s="21">
        <f>SUM(P6:P19)</f>
        <v>1145.6</v>
      </c>
      <c r="Q5" s="21"/>
      <c r="R5" s="21"/>
      <c r="S5" s="37"/>
      <c r="T5" s="37"/>
    </row>
    <row r="6" s="4" customFormat="1" ht="291" customHeight="1" spans="1:20">
      <c r="A6" s="22">
        <v>1</v>
      </c>
      <c r="B6" s="23" t="s">
        <v>24</v>
      </c>
      <c r="C6" s="24" t="s">
        <v>25</v>
      </c>
      <c r="D6" s="24" t="s">
        <v>26</v>
      </c>
      <c r="E6" s="24" t="s">
        <v>27</v>
      </c>
      <c r="F6" s="24" t="s">
        <v>28</v>
      </c>
      <c r="G6" s="24" t="s">
        <v>29</v>
      </c>
      <c r="H6" s="24" t="s">
        <v>30</v>
      </c>
      <c r="I6" s="24" t="s">
        <v>31</v>
      </c>
      <c r="J6" s="24">
        <v>1</v>
      </c>
      <c r="K6" s="24">
        <v>1765</v>
      </c>
      <c r="L6" s="29">
        <v>750</v>
      </c>
      <c r="M6" s="24"/>
      <c r="N6" s="24"/>
      <c r="O6" s="24"/>
      <c r="P6" s="24">
        <v>1015</v>
      </c>
      <c r="Q6" s="24">
        <v>872</v>
      </c>
      <c r="R6" s="24" t="s">
        <v>32</v>
      </c>
      <c r="S6" s="24" t="s">
        <v>33</v>
      </c>
      <c r="T6" s="38" t="s">
        <v>34</v>
      </c>
    </row>
    <row r="7" s="4" customFormat="1" ht="324" customHeight="1" spans="1:20">
      <c r="A7" s="22">
        <v>2</v>
      </c>
      <c r="B7" s="23" t="s">
        <v>35</v>
      </c>
      <c r="C7" s="24" t="s">
        <v>36</v>
      </c>
      <c r="D7" s="24" t="s">
        <v>26</v>
      </c>
      <c r="E7" s="24" t="s">
        <v>27</v>
      </c>
      <c r="F7" s="24" t="s">
        <v>28</v>
      </c>
      <c r="G7" s="24" t="s">
        <v>37</v>
      </c>
      <c r="H7" s="24" t="s">
        <v>38</v>
      </c>
      <c r="I7" s="24" t="s">
        <v>31</v>
      </c>
      <c r="J7" s="24">
        <v>15</v>
      </c>
      <c r="K7" s="29">
        <v>930</v>
      </c>
      <c r="L7" s="29">
        <v>930</v>
      </c>
      <c r="M7" s="24"/>
      <c r="N7" s="24"/>
      <c r="O7" s="24"/>
      <c r="P7" s="24"/>
      <c r="Q7" s="24">
        <v>2256</v>
      </c>
      <c r="R7" s="24" t="s">
        <v>32</v>
      </c>
      <c r="S7" s="24" t="s">
        <v>33</v>
      </c>
      <c r="T7" s="38" t="s">
        <v>39</v>
      </c>
    </row>
    <row r="8" s="4" customFormat="1" ht="315" customHeight="1" spans="1:20">
      <c r="A8" s="22">
        <v>3</v>
      </c>
      <c r="B8" s="23" t="s">
        <v>40</v>
      </c>
      <c r="C8" s="24" t="s">
        <v>41</v>
      </c>
      <c r="D8" s="24" t="s">
        <v>26</v>
      </c>
      <c r="E8" s="24" t="s">
        <v>27</v>
      </c>
      <c r="F8" s="24" t="s">
        <v>28</v>
      </c>
      <c r="G8" s="24" t="s">
        <v>42</v>
      </c>
      <c r="H8" s="24" t="s">
        <v>43</v>
      </c>
      <c r="I8" s="24" t="s">
        <v>44</v>
      </c>
      <c r="J8" s="24">
        <v>39</v>
      </c>
      <c r="K8" s="29">
        <v>2800</v>
      </c>
      <c r="L8" s="29">
        <v>2800</v>
      </c>
      <c r="M8" s="24"/>
      <c r="N8" s="24"/>
      <c r="O8" s="24"/>
      <c r="P8" s="24"/>
      <c r="Q8" s="24">
        <v>1198</v>
      </c>
      <c r="R8" s="24" t="s">
        <v>32</v>
      </c>
      <c r="S8" s="24" t="s">
        <v>33</v>
      </c>
      <c r="T8" s="38" t="s">
        <v>45</v>
      </c>
    </row>
    <row r="9" s="4" customFormat="1" ht="275.1" customHeight="1" spans="1:20">
      <c r="A9" s="22">
        <v>4</v>
      </c>
      <c r="B9" s="23" t="s">
        <v>46</v>
      </c>
      <c r="C9" s="24" t="s">
        <v>47</v>
      </c>
      <c r="D9" s="24" t="s">
        <v>26</v>
      </c>
      <c r="E9" s="24" t="s">
        <v>27</v>
      </c>
      <c r="F9" s="24" t="s">
        <v>28</v>
      </c>
      <c r="G9" s="24" t="s">
        <v>48</v>
      </c>
      <c r="H9" s="24" t="s">
        <v>49</v>
      </c>
      <c r="I9" s="24" t="s">
        <v>50</v>
      </c>
      <c r="J9" s="24">
        <v>5500</v>
      </c>
      <c r="K9" s="29">
        <v>2000</v>
      </c>
      <c r="L9" s="29">
        <v>2000</v>
      </c>
      <c r="M9" s="24"/>
      <c r="N9" s="24"/>
      <c r="O9" s="24"/>
      <c r="P9" s="24"/>
      <c r="Q9" s="24">
        <v>678</v>
      </c>
      <c r="R9" s="24" t="s">
        <v>32</v>
      </c>
      <c r="S9" s="24" t="s">
        <v>33</v>
      </c>
      <c r="T9" s="38" t="s">
        <v>51</v>
      </c>
    </row>
    <row r="10" s="4" customFormat="1" ht="309" customHeight="1" spans="1:20">
      <c r="A10" s="22">
        <v>5</v>
      </c>
      <c r="B10" s="23" t="s">
        <v>52</v>
      </c>
      <c r="C10" s="24" t="s">
        <v>53</v>
      </c>
      <c r="D10" s="24" t="s">
        <v>26</v>
      </c>
      <c r="E10" s="24" t="s">
        <v>54</v>
      </c>
      <c r="F10" s="24" t="s">
        <v>28</v>
      </c>
      <c r="G10" s="24" t="s">
        <v>55</v>
      </c>
      <c r="H10" s="24" t="s">
        <v>56</v>
      </c>
      <c r="I10" s="24" t="s">
        <v>50</v>
      </c>
      <c r="J10" s="24">
        <v>10000</v>
      </c>
      <c r="K10" s="29">
        <v>2500</v>
      </c>
      <c r="L10" s="29"/>
      <c r="M10" s="24">
        <v>2500</v>
      </c>
      <c r="N10" s="24"/>
      <c r="O10" s="24"/>
      <c r="P10" s="24"/>
      <c r="Q10" s="24">
        <v>3000</v>
      </c>
      <c r="R10" s="24" t="s">
        <v>32</v>
      </c>
      <c r="S10" s="24" t="s">
        <v>33</v>
      </c>
      <c r="T10" s="38" t="s">
        <v>57</v>
      </c>
    </row>
    <row r="11" s="4" customFormat="1" ht="375.95" customHeight="1" spans="1:20">
      <c r="A11" s="22">
        <v>6</v>
      </c>
      <c r="B11" s="23" t="s">
        <v>58</v>
      </c>
      <c r="C11" s="24" t="s">
        <v>59</v>
      </c>
      <c r="D11" s="24" t="s">
        <v>26</v>
      </c>
      <c r="E11" s="24" t="s">
        <v>54</v>
      </c>
      <c r="F11" s="24" t="s">
        <v>28</v>
      </c>
      <c r="G11" s="24" t="s">
        <v>60</v>
      </c>
      <c r="H11" s="24" t="s">
        <v>61</v>
      </c>
      <c r="I11" s="24" t="s">
        <v>50</v>
      </c>
      <c r="J11" s="24">
        <v>5000</v>
      </c>
      <c r="K11" s="29">
        <v>1400</v>
      </c>
      <c r="L11" s="29">
        <v>1400</v>
      </c>
      <c r="M11" s="24"/>
      <c r="N11" s="24"/>
      <c r="O11" s="24"/>
      <c r="P11" s="24"/>
      <c r="Q11" s="24">
        <v>1000</v>
      </c>
      <c r="R11" s="24" t="s">
        <v>32</v>
      </c>
      <c r="S11" s="24" t="s">
        <v>33</v>
      </c>
      <c r="T11" s="38" t="s">
        <v>62</v>
      </c>
    </row>
    <row r="12" s="4" customFormat="1" ht="375.95" customHeight="1" spans="1:20">
      <c r="A12" s="22">
        <v>7</v>
      </c>
      <c r="B12" s="23" t="s">
        <v>63</v>
      </c>
      <c r="C12" s="24" t="s">
        <v>64</v>
      </c>
      <c r="D12" s="24" t="s">
        <v>26</v>
      </c>
      <c r="E12" s="24" t="s">
        <v>65</v>
      </c>
      <c r="F12" s="24" t="s">
        <v>28</v>
      </c>
      <c r="G12" s="24" t="s">
        <v>55</v>
      </c>
      <c r="H12" s="24" t="s">
        <v>66</v>
      </c>
      <c r="I12" s="24" t="s">
        <v>50</v>
      </c>
      <c r="J12" s="24">
        <v>10000</v>
      </c>
      <c r="K12" s="29">
        <v>2800</v>
      </c>
      <c r="L12" s="29"/>
      <c r="M12" s="24">
        <v>2800</v>
      </c>
      <c r="N12" s="24"/>
      <c r="O12" s="24"/>
      <c r="P12" s="24"/>
      <c r="Q12" s="24">
        <v>3000</v>
      </c>
      <c r="R12" s="24" t="s">
        <v>32</v>
      </c>
      <c r="S12" s="24" t="s">
        <v>33</v>
      </c>
      <c r="T12" s="38" t="s">
        <v>67</v>
      </c>
    </row>
    <row r="13" s="4" customFormat="1" ht="255" customHeight="1" spans="1:20">
      <c r="A13" s="22">
        <v>8</v>
      </c>
      <c r="B13" s="23" t="s">
        <v>68</v>
      </c>
      <c r="C13" s="24" t="s">
        <v>69</v>
      </c>
      <c r="D13" s="24" t="s">
        <v>26</v>
      </c>
      <c r="E13" s="24" t="s">
        <v>70</v>
      </c>
      <c r="F13" s="24" t="s">
        <v>28</v>
      </c>
      <c r="G13" s="24" t="s">
        <v>71</v>
      </c>
      <c r="H13" s="24" t="s">
        <v>72</v>
      </c>
      <c r="I13" s="24" t="s">
        <v>73</v>
      </c>
      <c r="J13" s="24">
        <v>13.9</v>
      </c>
      <c r="K13" s="29">
        <v>2902</v>
      </c>
      <c r="L13" s="29">
        <v>2902</v>
      </c>
      <c r="M13" s="24"/>
      <c r="N13" s="24"/>
      <c r="O13" s="24"/>
      <c r="P13" s="24"/>
      <c r="Q13" s="24">
        <v>626</v>
      </c>
      <c r="R13" s="24" t="s">
        <v>32</v>
      </c>
      <c r="S13" s="24" t="s">
        <v>33</v>
      </c>
      <c r="T13" s="38" t="s">
        <v>74</v>
      </c>
    </row>
    <row r="14" ht="231" customHeight="1" spans="1:20">
      <c r="A14" s="22">
        <v>9</v>
      </c>
      <c r="B14" s="23" t="s">
        <v>75</v>
      </c>
      <c r="C14" s="24" t="s">
        <v>76</v>
      </c>
      <c r="D14" s="24" t="s">
        <v>77</v>
      </c>
      <c r="E14" s="24" t="s">
        <v>78</v>
      </c>
      <c r="F14" s="24" t="s">
        <v>28</v>
      </c>
      <c r="G14" s="24" t="s">
        <v>79</v>
      </c>
      <c r="H14" s="24" t="s">
        <v>80</v>
      </c>
      <c r="I14" s="24" t="s">
        <v>31</v>
      </c>
      <c r="J14" s="24">
        <v>8</v>
      </c>
      <c r="K14" s="24">
        <v>150</v>
      </c>
      <c r="L14" s="24">
        <v>150</v>
      </c>
      <c r="M14" s="24"/>
      <c r="N14" s="24"/>
      <c r="O14" s="24"/>
      <c r="P14" s="24"/>
      <c r="Q14" s="25">
        <v>10543</v>
      </c>
      <c r="R14" s="24" t="s">
        <v>32</v>
      </c>
      <c r="S14" s="24" t="s">
        <v>33</v>
      </c>
      <c r="T14" s="38" t="s">
        <v>81</v>
      </c>
    </row>
    <row r="15" s="4" customFormat="1" ht="240.95" customHeight="1" spans="1:20">
      <c r="A15" s="22">
        <v>10</v>
      </c>
      <c r="B15" s="23" t="s">
        <v>82</v>
      </c>
      <c r="C15" s="24" t="s">
        <v>83</v>
      </c>
      <c r="D15" s="24" t="s">
        <v>26</v>
      </c>
      <c r="E15" s="24" t="s">
        <v>70</v>
      </c>
      <c r="F15" s="24" t="s">
        <v>28</v>
      </c>
      <c r="G15" s="24" t="s">
        <v>84</v>
      </c>
      <c r="H15" s="24" t="s">
        <v>85</v>
      </c>
      <c r="I15" s="24" t="s">
        <v>73</v>
      </c>
      <c r="J15" s="24">
        <v>12.5</v>
      </c>
      <c r="K15" s="24">
        <v>1800</v>
      </c>
      <c r="M15" s="24">
        <v>1800</v>
      </c>
      <c r="N15" s="24"/>
      <c r="O15" s="24"/>
      <c r="P15" s="25"/>
      <c r="Q15" s="24">
        <v>12047</v>
      </c>
      <c r="R15" s="24" t="s">
        <v>32</v>
      </c>
      <c r="S15" s="24" t="s">
        <v>33</v>
      </c>
      <c r="T15" s="38" t="s">
        <v>86</v>
      </c>
    </row>
    <row r="16" ht="236.1" customHeight="1" spans="1:20">
      <c r="A16" s="22">
        <v>11</v>
      </c>
      <c r="B16" s="23" t="s">
        <v>87</v>
      </c>
      <c r="C16" s="24" t="s">
        <v>88</v>
      </c>
      <c r="D16" s="24" t="s">
        <v>77</v>
      </c>
      <c r="E16" s="24" t="s">
        <v>89</v>
      </c>
      <c r="F16" s="24" t="s">
        <v>28</v>
      </c>
      <c r="G16" s="24" t="s">
        <v>90</v>
      </c>
      <c r="H16" s="24" t="s">
        <v>91</v>
      </c>
      <c r="I16" s="24" t="s">
        <v>92</v>
      </c>
      <c r="J16" s="24">
        <v>5800</v>
      </c>
      <c r="K16" s="24">
        <v>1130.6</v>
      </c>
      <c r="L16" s="24"/>
      <c r="M16" s="24">
        <v>1000</v>
      </c>
      <c r="N16" s="24"/>
      <c r="O16" s="24"/>
      <c r="P16" s="24">
        <v>130.6</v>
      </c>
      <c r="Q16" s="24">
        <v>2240</v>
      </c>
      <c r="R16" s="24" t="s">
        <v>32</v>
      </c>
      <c r="S16" s="24" t="s">
        <v>33</v>
      </c>
      <c r="T16" s="38" t="s">
        <v>93</v>
      </c>
    </row>
    <row r="17" ht="333" customHeight="1" spans="1:20">
      <c r="A17" s="22">
        <v>12</v>
      </c>
      <c r="B17" s="23" t="s">
        <v>94</v>
      </c>
      <c r="C17" s="24" t="s">
        <v>95</v>
      </c>
      <c r="D17" s="24" t="s">
        <v>77</v>
      </c>
      <c r="E17" s="24" t="s">
        <v>96</v>
      </c>
      <c r="F17" s="24" t="s">
        <v>28</v>
      </c>
      <c r="G17" s="25" t="s">
        <v>97</v>
      </c>
      <c r="H17" s="25" t="s">
        <v>98</v>
      </c>
      <c r="I17" s="24" t="s">
        <v>50</v>
      </c>
      <c r="J17" s="30">
        <v>2720</v>
      </c>
      <c r="K17" s="25">
        <v>330</v>
      </c>
      <c r="L17" s="24">
        <v>330</v>
      </c>
      <c r="M17" s="24"/>
      <c r="N17" s="24"/>
      <c r="O17" s="24"/>
      <c r="P17" s="24"/>
      <c r="Q17" s="24">
        <v>550</v>
      </c>
      <c r="R17" s="24" t="s">
        <v>32</v>
      </c>
      <c r="S17" s="24" t="s">
        <v>33</v>
      </c>
      <c r="T17" s="38" t="s">
        <v>99</v>
      </c>
    </row>
    <row r="18" s="5" customFormat="1" ht="234" customHeight="1" spans="1:20">
      <c r="A18" s="22">
        <v>13</v>
      </c>
      <c r="B18" s="23" t="s">
        <v>100</v>
      </c>
      <c r="C18" s="24" t="s">
        <v>101</v>
      </c>
      <c r="D18" s="24" t="s">
        <v>77</v>
      </c>
      <c r="E18" s="24" t="s">
        <v>102</v>
      </c>
      <c r="F18" s="24" t="s">
        <v>28</v>
      </c>
      <c r="G18" s="24" t="s">
        <v>103</v>
      </c>
      <c r="H18" s="24" t="s">
        <v>104</v>
      </c>
      <c r="I18" s="24" t="s">
        <v>73</v>
      </c>
      <c r="J18" s="24">
        <v>10</v>
      </c>
      <c r="K18" s="24">
        <v>150</v>
      </c>
      <c r="L18" s="24">
        <v>150</v>
      </c>
      <c r="M18" s="24"/>
      <c r="N18" s="24"/>
      <c r="O18" s="31"/>
      <c r="P18" s="31"/>
      <c r="Q18" s="24">
        <v>3000</v>
      </c>
      <c r="R18" s="24" t="s">
        <v>32</v>
      </c>
      <c r="S18" s="24" t="s">
        <v>33</v>
      </c>
      <c r="T18" s="38" t="s">
        <v>105</v>
      </c>
    </row>
    <row r="19" ht="234" customHeight="1" spans="1:20">
      <c r="A19" s="22">
        <v>14</v>
      </c>
      <c r="B19" s="23" t="s">
        <v>106</v>
      </c>
      <c r="C19" s="24" t="s">
        <v>107</v>
      </c>
      <c r="D19" s="24" t="s">
        <v>108</v>
      </c>
      <c r="E19" s="24" t="s">
        <v>102</v>
      </c>
      <c r="F19" s="24" t="s">
        <v>28</v>
      </c>
      <c r="G19" s="24" t="s">
        <v>109</v>
      </c>
      <c r="H19" s="24" t="s">
        <v>110</v>
      </c>
      <c r="I19" s="24" t="s">
        <v>111</v>
      </c>
      <c r="J19" s="24">
        <v>20</v>
      </c>
      <c r="K19" s="24">
        <v>10</v>
      </c>
      <c r="L19" s="24">
        <v>10</v>
      </c>
      <c r="M19" s="24"/>
      <c r="N19" s="24"/>
      <c r="O19" s="31"/>
      <c r="P19" s="31"/>
      <c r="Q19" s="24">
        <v>80</v>
      </c>
      <c r="R19" s="24" t="s">
        <v>112</v>
      </c>
      <c r="S19" s="24" t="s">
        <v>113</v>
      </c>
      <c r="T19" s="38" t="s">
        <v>114</v>
      </c>
    </row>
    <row r="20" s="3" customFormat="1" ht="80.1" customHeight="1" spans="1:20">
      <c r="A20" s="21" t="s">
        <v>115</v>
      </c>
      <c r="B20" s="21"/>
      <c r="C20" s="21" t="s">
        <v>116</v>
      </c>
      <c r="D20" s="21"/>
      <c r="E20" s="21"/>
      <c r="F20" s="21"/>
      <c r="G20" s="21"/>
      <c r="H20" s="20"/>
      <c r="I20" s="20"/>
      <c r="J20" s="21"/>
      <c r="K20" s="21">
        <v>480</v>
      </c>
      <c r="L20" s="21">
        <v>480</v>
      </c>
      <c r="M20" s="21"/>
      <c r="N20" s="21"/>
      <c r="O20" s="21"/>
      <c r="P20" s="21"/>
      <c r="Q20" s="21"/>
      <c r="R20" s="21"/>
      <c r="S20" s="37"/>
      <c r="T20" s="37"/>
    </row>
    <row r="21" s="6" customFormat="1" ht="264" customHeight="1" spans="1:20">
      <c r="A21" s="22">
        <v>15</v>
      </c>
      <c r="B21" s="24" t="s">
        <v>117</v>
      </c>
      <c r="C21" s="24" t="s">
        <v>118</v>
      </c>
      <c r="D21" s="24" t="s">
        <v>26</v>
      </c>
      <c r="E21" s="24" t="s">
        <v>27</v>
      </c>
      <c r="F21" s="24" t="s">
        <v>28</v>
      </c>
      <c r="G21" s="24" t="s">
        <v>119</v>
      </c>
      <c r="H21" s="24" t="s">
        <v>120</v>
      </c>
      <c r="I21" s="24" t="s">
        <v>121</v>
      </c>
      <c r="J21" s="24">
        <v>1</v>
      </c>
      <c r="K21" s="24">
        <v>480</v>
      </c>
      <c r="L21" s="24">
        <v>480</v>
      </c>
      <c r="M21" s="24"/>
      <c r="N21" s="24"/>
      <c r="O21" s="24"/>
      <c r="P21" s="25"/>
      <c r="Q21" s="24">
        <v>531</v>
      </c>
      <c r="R21" s="24" t="s">
        <v>122</v>
      </c>
      <c r="S21" s="24" t="s">
        <v>123</v>
      </c>
      <c r="T21" s="38" t="s">
        <v>124</v>
      </c>
    </row>
    <row r="22" s="3" customFormat="1" ht="80.1" customHeight="1" spans="1:20">
      <c r="A22" s="21" t="s">
        <v>125</v>
      </c>
      <c r="B22" s="21"/>
      <c r="C22" s="21" t="s">
        <v>126</v>
      </c>
      <c r="D22" s="21"/>
      <c r="E22" s="21"/>
      <c r="F22" s="21"/>
      <c r="G22" s="21"/>
      <c r="H22" s="20"/>
      <c r="I22" s="20"/>
      <c r="J22" s="21"/>
      <c r="K22" s="32">
        <v>517</v>
      </c>
      <c r="L22" s="32">
        <v>517</v>
      </c>
      <c r="M22" s="21"/>
      <c r="N22" s="21"/>
      <c r="O22" s="21"/>
      <c r="P22" s="21"/>
      <c r="Q22" s="21"/>
      <c r="R22" s="21"/>
      <c r="S22" s="37"/>
      <c r="T22" s="37"/>
    </row>
    <row r="23" s="4" customFormat="1" ht="285" customHeight="1" spans="1:20">
      <c r="A23" s="22">
        <v>16</v>
      </c>
      <c r="B23" s="23" t="s">
        <v>127</v>
      </c>
      <c r="C23" s="24" t="s">
        <v>128</v>
      </c>
      <c r="D23" s="24" t="s">
        <v>26</v>
      </c>
      <c r="E23" s="24" t="s">
        <v>70</v>
      </c>
      <c r="F23" s="24" t="s">
        <v>28</v>
      </c>
      <c r="G23" s="24" t="s">
        <v>129</v>
      </c>
      <c r="H23" s="24" t="s">
        <v>130</v>
      </c>
      <c r="I23" s="24" t="s">
        <v>73</v>
      </c>
      <c r="J23" s="24">
        <v>4.7</v>
      </c>
      <c r="K23" s="33">
        <v>322</v>
      </c>
      <c r="L23" s="33">
        <v>322</v>
      </c>
      <c r="M23" s="34"/>
      <c r="N23" s="25"/>
      <c r="O23" s="25"/>
      <c r="P23" s="25"/>
      <c r="Q23" s="25">
        <v>1480</v>
      </c>
      <c r="R23" s="24" t="s">
        <v>131</v>
      </c>
      <c r="S23" s="24" t="s">
        <v>132</v>
      </c>
      <c r="T23" s="38" t="s">
        <v>133</v>
      </c>
    </row>
    <row r="24" s="4" customFormat="1" ht="285" customHeight="1" spans="1:20">
      <c r="A24" s="22">
        <v>17</v>
      </c>
      <c r="B24" s="26" t="s">
        <v>134</v>
      </c>
      <c r="C24" s="24" t="s">
        <v>135</v>
      </c>
      <c r="D24" s="24" t="s">
        <v>26</v>
      </c>
      <c r="E24" s="24" t="s">
        <v>70</v>
      </c>
      <c r="F24" s="24" t="s">
        <v>28</v>
      </c>
      <c r="G24" s="24" t="s">
        <v>136</v>
      </c>
      <c r="H24" s="24" t="s">
        <v>137</v>
      </c>
      <c r="I24" s="24" t="s">
        <v>73</v>
      </c>
      <c r="J24" s="24">
        <v>2.2</v>
      </c>
      <c r="K24" s="33">
        <v>195</v>
      </c>
      <c r="L24" s="33">
        <v>195</v>
      </c>
      <c r="M24" s="34"/>
      <c r="N24" s="25"/>
      <c r="O24" s="25"/>
      <c r="P24" s="25"/>
      <c r="Q24" s="25">
        <v>236</v>
      </c>
      <c r="R24" s="24" t="s">
        <v>131</v>
      </c>
      <c r="S24" s="24" t="s">
        <v>132</v>
      </c>
      <c r="T24" s="38" t="s">
        <v>138</v>
      </c>
    </row>
    <row r="25" s="3" customFormat="1" ht="80.1" customHeight="1" spans="1:20">
      <c r="A25" s="21" t="s">
        <v>139</v>
      </c>
      <c r="B25" s="21"/>
      <c r="C25" s="21" t="s">
        <v>140</v>
      </c>
      <c r="D25" s="21"/>
      <c r="E25" s="21"/>
      <c r="F25" s="21"/>
      <c r="G25" s="21"/>
      <c r="H25" s="20"/>
      <c r="I25" s="20"/>
      <c r="J25" s="21"/>
      <c r="K25" s="32">
        <f>SUM(K26:K27)</f>
        <v>699</v>
      </c>
      <c r="L25" s="32">
        <f>SUM(L26:L27)</f>
        <v>699</v>
      </c>
      <c r="M25" s="21"/>
      <c r="N25" s="21"/>
      <c r="O25" s="21"/>
      <c r="P25" s="21"/>
      <c r="Q25" s="21"/>
      <c r="R25" s="21"/>
      <c r="S25" s="37"/>
      <c r="T25" s="37"/>
    </row>
    <row r="26" s="4" customFormat="1" ht="258" customHeight="1" spans="1:20">
      <c r="A26" s="22">
        <v>18</v>
      </c>
      <c r="B26" s="23" t="s">
        <v>141</v>
      </c>
      <c r="C26" s="24" t="s">
        <v>142</v>
      </c>
      <c r="D26" s="24" t="s">
        <v>77</v>
      </c>
      <c r="E26" s="24" t="s">
        <v>96</v>
      </c>
      <c r="F26" s="24" t="s">
        <v>28</v>
      </c>
      <c r="G26" s="24" t="s">
        <v>143</v>
      </c>
      <c r="H26" s="24" t="s">
        <v>144</v>
      </c>
      <c r="I26" s="24" t="s">
        <v>50</v>
      </c>
      <c r="J26" s="24">
        <v>18500</v>
      </c>
      <c r="K26" s="29">
        <v>315</v>
      </c>
      <c r="L26" s="29">
        <v>315</v>
      </c>
      <c r="M26" s="34"/>
      <c r="N26" s="24"/>
      <c r="O26" s="24"/>
      <c r="P26" s="24"/>
      <c r="Q26" s="24">
        <v>420</v>
      </c>
      <c r="R26" s="24" t="s">
        <v>145</v>
      </c>
      <c r="S26" s="24" t="s">
        <v>146</v>
      </c>
      <c r="T26" s="38" t="s">
        <v>147</v>
      </c>
    </row>
    <row r="27" s="4" customFormat="1" ht="249" customHeight="1" spans="1:20">
      <c r="A27" s="22">
        <v>19</v>
      </c>
      <c r="B27" s="23" t="s">
        <v>148</v>
      </c>
      <c r="C27" s="24" t="s">
        <v>149</v>
      </c>
      <c r="D27" s="24" t="s">
        <v>77</v>
      </c>
      <c r="E27" s="24" t="s">
        <v>96</v>
      </c>
      <c r="F27" s="24" t="s">
        <v>28</v>
      </c>
      <c r="G27" s="24" t="s">
        <v>150</v>
      </c>
      <c r="H27" s="24" t="s">
        <v>151</v>
      </c>
      <c r="I27" s="24" t="s">
        <v>50</v>
      </c>
      <c r="J27" s="24">
        <v>20500</v>
      </c>
      <c r="K27" s="29">
        <v>384</v>
      </c>
      <c r="L27" s="29">
        <v>384</v>
      </c>
      <c r="M27" s="34"/>
      <c r="N27" s="24"/>
      <c r="O27" s="24"/>
      <c r="P27" s="24"/>
      <c r="Q27" s="24">
        <v>257</v>
      </c>
      <c r="R27" s="24" t="s">
        <v>145</v>
      </c>
      <c r="S27" s="24" t="s">
        <v>146</v>
      </c>
      <c r="T27" s="38" t="s">
        <v>152</v>
      </c>
    </row>
    <row r="28" s="3" customFormat="1" ht="80.1" customHeight="1" spans="1:20">
      <c r="A28" s="21" t="s">
        <v>153</v>
      </c>
      <c r="B28" s="21"/>
      <c r="C28" s="21" t="s">
        <v>154</v>
      </c>
      <c r="D28" s="21"/>
      <c r="E28" s="21"/>
      <c r="F28" s="21"/>
      <c r="G28" s="21"/>
      <c r="H28" s="20"/>
      <c r="I28" s="20"/>
      <c r="J28" s="21"/>
      <c r="K28" s="32">
        <f>SUM(K29:K35)</f>
        <v>11418.5</v>
      </c>
      <c r="L28" s="32"/>
      <c r="M28" s="32"/>
      <c r="N28" s="32"/>
      <c r="O28" s="32">
        <f>SUM(O29:O35)</f>
        <v>10400</v>
      </c>
      <c r="P28" s="32">
        <f>SUM(P29:P35)</f>
        <v>1019</v>
      </c>
      <c r="Q28" s="21"/>
      <c r="R28" s="21"/>
      <c r="S28" s="37"/>
      <c r="T28" s="37"/>
    </row>
    <row r="29" ht="309" customHeight="1" spans="1:20">
      <c r="A29" s="22">
        <v>20</v>
      </c>
      <c r="B29" s="23" t="s">
        <v>155</v>
      </c>
      <c r="C29" s="24" t="s">
        <v>156</v>
      </c>
      <c r="D29" s="24" t="s">
        <v>77</v>
      </c>
      <c r="E29" s="24" t="s">
        <v>96</v>
      </c>
      <c r="F29" s="24" t="s">
        <v>28</v>
      </c>
      <c r="G29" s="24" t="s">
        <v>157</v>
      </c>
      <c r="H29" s="27" t="s">
        <v>158</v>
      </c>
      <c r="I29" s="24" t="s">
        <v>50</v>
      </c>
      <c r="J29" s="35">
        <v>8000</v>
      </c>
      <c r="K29" s="24">
        <v>2200</v>
      </c>
      <c r="L29" s="24"/>
      <c r="M29" s="24"/>
      <c r="N29" s="24"/>
      <c r="O29" s="24">
        <v>2000</v>
      </c>
      <c r="P29" s="24">
        <v>200</v>
      </c>
      <c r="Q29" s="24">
        <v>1500</v>
      </c>
      <c r="R29" s="24" t="s">
        <v>32</v>
      </c>
      <c r="S29" s="24" t="s">
        <v>33</v>
      </c>
      <c r="T29" s="38" t="s">
        <v>159</v>
      </c>
    </row>
    <row r="30" ht="240.95" customHeight="1" spans="1:20">
      <c r="A30" s="22">
        <v>21</v>
      </c>
      <c r="B30" s="23" t="s">
        <v>160</v>
      </c>
      <c r="C30" s="24" t="s">
        <v>161</v>
      </c>
      <c r="D30" s="24" t="s">
        <v>77</v>
      </c>
      <c r="E30" s="24" t="s">
        <v>96</v>
      </c>
      <c r="F30" s="24" t="s">
        <v>28</v>
      </c>
      <c r="G30" s="24" t="s">
        <v>84</v>
      </c>
      <c r="H30" s="24" t="s">
        <v>162</v>
      </c>
      <c r="I30" s="24" t="s">
        <v>50</v>
      </c>
      <c r="J30" s="24">
        <v>10000</v>
      </c>
      <c r="K30" s="24">
        <v>1200</v>
      </c>
      <c r="L30" s="24"/>
      <c r="M30" s="24"/>
      <c r="N30" s="24"/>
      <c r="O30" s="24">
        <v>1100</v>
      </c>
      <c r="P30" s="24">
        <v>100</v>
      </c>
      <c r="Q30" s="24">
        <v>10000</v>
      </c>
      <c r="R30" s="24" t="s">
        <v>32</v>
      </c>
      <c r="S30" s="24" t="s">
        <v>33</v>
      </c>
      <c r="T30" s="38" t="s">
        <v>163</v>
      </c>
    </row>
    <row r="31" ht="339" customHeight="1" spans="1:20">
      <c r="A31" s="22">
        <v>22</v>
      </c>
      <c r="B31" s="23" t="s">
        <v>164</v>
      </c>
      <c r="C31" s="24" t="s">
        <v>165</v>
      </c>
      <c r="D31" s="24" t="s">
        <v>77</v>
      </c>
      <c r="E31" s="24" t="s">
        <v>96</v>
      </c>
      <c r="F31" s="24" t="s">
        <v>28</v>
      </c>
      <c r="G31" s="25" t="s">
        <v>166</v>
      </c>
      <c r="H31" s="25" t="s">
        <v>167</v>
      </c>
      <c r="I31" s="25" t="s">
        <v>50</v>
      </c>
      <c r="J31" s="25">
        <v>6000</v>
      </c>
      <c r="K31" s="25">
        <v>1100</v>
      </c>
      <c r="L31" s="24"/>
      <c r="M31" s="24"/>
      <c r="N31" s="24"/>
      <c r="O31" s="24">
        <v>1000</v>
      </c>
      <c r="P31" s="24">
        <v>100</v>
      </c>
      <c r="Q31" s="24">
        <v>1000</v>
      </c>
      <c r="R31" s="24" t="s">
        <v>32</v>
      </c>
      <c r="S31" s="24" t="s">
        <v>33</v>
      </c>
      <c r="T31" s="38" t="s">
        <v>168</v>
      </c>
    </row>
    <row r="32" ht="282" customHeight="1" spans="1:20">
      <c r="A32" s="22">
        <v>23</v>
      </c>
      <c r="B32" s="23" t="s">
        <v>169</v>
      </c>
      <c r="C32" s="24" t="s">
        <v>170</v>
      </c>
      <c r="D32" s="24" t="s">
        <v>26</v>
      </c>
      <c r="E32" s="24" t="s">
        <v>70</v>
      </c>
      <c r="F32" s="24" t="s">
        <v>28</v>
      </c>
      <c r="G32" s="24" t="s">
        <v>171</v>
      </c>
      <c r="H32" s="24" t="s">
        <v>172</v>
      </c>
      <c r="I32" s="24" t="s">
        <v>73</v>
      </c>
      <c r="J32" s="24">
        <v>9.5</v>
      </c>
      <c r="K32" s="24">
        <f>9.5*285</f>
        <v>2707.5</v>
      </c>
      <c r="L32" s="36"/>
      <c r="M32" s="24"/>
      <c r="N32" s="24"/>
      <c r="O32" s="24">
        <v>2500</v>
      </c>
      <c r="P32" s="24">
        <v>208</v>
      </c>
      <c r="Q32" s="25">
        <v>1034</v>
      </c>
      <c r="R32" s="24" t="s">
        <v>32</v>
      </c>
      <c r="S32" s="24" t="s">
        <v>33</v>
      </c>
      <c r="T32" s="38" t="s">
        <v>173</v>
      </c>
    </row>
    <row r="33" ht="282" customHeight="1" spans="1:20">
      <c r="A33" s="22">
        <v>24</v>
      </c>
      <c r="B33" s="23" t="s">
        <v>174</v>
      </c>
      <c r="C33" s="24" t="s">
        <v>175</v>
      </c>
      <c r="D33" s="24" t="s">
        <v>26</v>
      </c>
      <c r="E33" s="24" t="s">
        <v>70</v>
      </c>
      <c r="F33" s="24" t="s">
        <v>28</v>
      </c>
      <c r="G33" s="24" t="s">
        <v>176</v>
      </c>
      <c r="H33" s="24" t="s">
        <v>177</v>
      </c>
      <c r="I33" s="24" t="s">
        <v>73</v>
      </c>
      <c r="J33" s="24">
        <v>5.6</v>
      </c>
      <c r="K33" s="24">
        <f>(15.1-9.5)*285+60</f>
        <v>1656</v>
      </c>
      <c r="L33" s="36"/>
      <c r="M33" s="24"/>
      <c r="N33" s="24"/>
      <c r="O33" s="24">
        <v>1500</v>
      </c>
      <c r="P33" s="24">
        <v>156</v>
      </c>
      <c r="Q33" s="25">
        <v>1053</v>
      </c>
      <c r="R33" s="24" t="s">
        <v>32</v>
      </c>
      <c r="S33" s="24" t="s">
        <v>33</v>
      </c>
      <c r="T33" s="38" t="s">
        <v>178</v>
      </c>
    </row>
    <row r="34" s="4" customFormat="1" ht="261" customHeight="1" spans="1:20">
      <c r="A34" s="22">
        <v>25</v>
      </c>
      <c r="B34" s="23" t="s">
        <v>179</v>
      </c>
      <c r="C34" s="24" t="s">
        <v>180</v>
      </c>
      <c r="D34" s="24" t="s">
        <v>26</v>
      </c>
      <c r="E34" s="24" t="s">
        <v>70</v>
      </c>
      <c r="F34" s="24" t="s">
        <v>181</v>
      </c>
      <c r="G34" s="24" t="s">
        <v>166</v>
      </c>
      <c r="H34" s="24" t="s">
        <v>182</v>
      </c>
      <c r="I34" s="24" t="s">
        <v>73</v>
      </c>
      <c r="J34" s="24">
        <v>2.3</v>
      </c>
      <c r="K34" s="24">
        <v>625</v>
      </c>
      <c r="L34" s="34"/>
      <c r="M34" s="34"/>
      <c r="N34" s="24"/>
      <c r="O34" s="24">
        <v>500</v>
      </c>
      <c r="P34" s="24">
        <v>125</v>
      </c>
      <c r="Q34" s="24">
        <v>747</v>
      </c>
      <c r="R34" s="24" t="s">
        <v>32</v>
      </c>
      <c r="S34" s="24" t="s">
        <v>33</v>
      </c>
      <c r="T34" s="38" t="s">
        <v>183</v>
      </c>
    </row>
    <row r="35" ht="273" customHeight="1" spans="1:20">
      <c r="A35" s="22">
        <v>26</v>
      </c>
      <c r="B35" s="23" t="s">
        <v>184</v>
      </c>
      <c r="C35" s="24" t="s">
        <v>185</v>
      </c>
      <c r="D35" s="24" t="s">
        <v>26</v>
      </c>
      <c r="E35" s="24" t="s">
        <v>70</v>
      </c>
      <c r="F35" s="24" t="s">
        <v>28</v>
      </c>
      <c r="G35" s="24" t="s">
        <v>176</v>
      </c>
      <c r="H35" s="24" t="s">
        <v>186</v>
      </c>
      <c r="I35" s="24" t="s">
        <v>73</v>
      </c>
      <c r="J35" s="24">
        <v>27.87</v>
      </c>
      <c r="K35" s="24">
        <v>1930</v>
      </c>
      <c r="L35" s="24"/>
      <c r="M35" s="24"/>
      <c r="N35" s="24"/>
      <c r="O35" s="24">
        <v>1800</v>
      </c>
      <c r="P35" s="24">
        <v>130</v>
      </c>
      <c r="Q35" s="24">
        <v>1053</v>
      </c>
      <c r="R35" s="24" t="s">
        <v>32</v>
      </c>
      <c r="S35" s="24" t="s">
        <v>33</v>
      </c>
      <c r="T35" s="38" t="s">
        <v>187</v>
      </c>
    </row>
  </sheetData>
  <autoFilter ref="A4:T39">
    <extLst/>
  </autoFilter>
  <mergeCells count="27">
    <mergeCell ref="A1:T1"/>
    <mergeCell ref="L2:P2"/>
    <mergeCell ref="A4:G4"/>
    <mergeCell ref="A5:B5"/>
    <mergeCell ref="C5:G5"/>
    <mergeCell ref="A20:B20"/>
    <mergeCell ref="C20:G20"/>
    <mergeCell ref="A22:B22"/>
    <mergeCell ref="C22:G22"/>
    <mergeCell ref="A25:B25"/>
    <mergeCell ref="C25:G25"/>
    <mergeCell ref="A28:B28"/>
    <mergeCell ref="C28:G2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R2:R3"/>
    <mergeCell ref="S2:S3"/>
    <mergeCell ref="T2:T3"/>
  </mergeCells>
  <conditionalFormatting sqref="C6">
    <cfRule type="duplicateValues" dxfId="0" priority="50"/>
    <cfRule type="duplicateValues" dxfId="0" priority="51"/>
    <cfRule type="duplicateValues" dxfId="0" priority="52"/>
  </conditionalFormatting>
  <conditionalFormatting sqref="C8">
    <cfRule type="duplicateValues" dxfId="0" priority="53"/>
    <cfRule type="duplicateValues" dxfId="0" priority="54"/>
    <cfRule type="duplicateValues" dxfId="0" priority="55"/>
  </conditionalFormatting>
  <conditionalFormatting sqref="C9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5"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C18">
    <cfRule type="duplicateValues" dxfId="0" priority="9"/>
    <cfRule type="duplicateValues" dxfId="0" priority="10"/>
    <cfRule type="duplicateValues" dxfId="0" priority="11"/>
  </conditionalFormatting>
  <conditionalFormatting sqref="H18">
    <cfRule type="duplicateValues" dxfId="0" priority="6"/>
    <cfRule type="duplicateValues" dxfId="0" priority="7"/>
    <cfRule type="duplicateValues" dxfId="0" priority="8"/>
  </conditionalFormatting>
  <conditionalFormatting sqref="J18">
    <cfRule type="duplicateValues" dxfId="0" priority="13"/>
  </conditionalFormatting>
  <conditionalFormatting sqref="M18">
    <cfRule type="duplicateValues" dxfId="0" priority="12"/>
  </conditionalFormatting>
  <conditionalFormatting sqref="C19">
    <cfRule type="duplicateValues" dxfId="0" priority="47"/>
    <cfRule type="duplicateValues" dxfId="0" priority="48"/>
    <cfRule type="duplicateValues" dxfId="0" priority="49"/>
  </conditionalFormatting>
  <conditionalFormatting sqref="D19">
    <cfRule type="duplicateValues" dxfId="0" priority="44"/>
    <cfRule type="duplicateValues" dxfId="0" priority="45"/>
    <cfRule type="duplicateValues" dxfId="0" priority="46"/>
  </conditionalFormatting>
  <conditionalFormatting sqref="H19">
    <cfRule type="duplicateValues" dxfId="0" priority="41"/>
    <cfRule type="duplicateValues" dxfId="0" priority="42"/>
    <cfRule type="duplicateValues" dxfId="0" priority="43"/>
  </conditionalFormatting>
  <conditionalFormatting sqref="J19">
    <cfRule type="duplicateValues" dxfId="0" priority="40"/>
  </conditionalFormatting>
  <conditionalFormatting sqref="M19">
    <cfRule type="duplicateValues" dxfId="0" priority="39"/>
  </conditionalFormatting>
  <conditionalFormatting sqref="C20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M20:P20">
    <cfRule type="duplicateValues" dxfId="0" priority="33"/>
  </conditionalFormatting>
  <conditionalFormatting sqref="C22"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M22:P22">
    <cfRule type="duplicateValues" dxfId="0" priority="28"/>
  </conditionalFormatting>
  <conditionalFormatting sqref="C25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M25:P25">
    <cfRule type="duplicateValues" dxfId="0" priority="23"/>
  </conditionalFormatting>
  <conditionalFormatting sqref="C26">
    <cfRule type="duplicateValues" dxfId="0" priority="64"/>
    <cfRule type="duplicateValues" dxfId="0" priority="65"/>
    <cfRule type="duplicateValues" dxfId="0" priority="66"/>
    <cfRule type="duplicateValues" dxfId="0" priority="67"/>
  </conditionalFormatting>
  <conditionalFormatting sqref="C27">
    <cfRule type="duplicateValues" dxfId="0" priority="73"/>
    <cfRule type="duplicateValues" dxfId="0" priority="74"/>
    <cfRule type="duplicateValues" dxfId="0" priority="75"/>
  </conditionalFormatting>
  <conditionalFormatting sqref="C28"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J30">
    <cfRule type="duplicateValues" dxfId="0" priority="85"/>
  </conditionalFormatting>
  <conditionalFormatting sqref="K30">
    <cfRule type="duplicateValues" dxfId="0" priority="86"/>
  </conditionalFormatting>
  <conditionalFormatting sqref="K35">
    <cfRule type="duplicateValues" dxfId="0" priority="37"/>
  </conditionalFormatting>
  <conditionalFormatting sqref="O35:P35">
    <cfRule type="duplicateValues" dxfId="0" priority="38"/>
  </conditionalFormatting>
  <conditionalFormatting sqref="C23:C24">
    <cfRule type="duplicateValues" dxfId="0" priority="59"/>
    <cfRule type="duplicateValues" dxfId="0" priority="60"/>
    <cfRule type="duplicateValues" dxfId="0" priority="61"/>
  </conditionalFormatting>
  <conditionalFormatting sqref="C10:C14 C2:C5 C7 C21 C32:C34 C27 C38 C42:C1048576">
    <cfRule type="duplicateValues" dxfId="0" priority="72"/>
  </conditionalFormatting>
  <conditionalFormatting sqref="C10:C14 C2:C5 C7 C21 C32:C34 C38 C42:C1048576">
    <cfRule type="duplicateValues" dxfId="0" priority="76"/>
  </conditionalFormatting>
  <conditionalFormatting sqref="C10:C13 C2:C5 C7 C21 C42:C1048576 C34 C38">
    <cfRule type="duplicateValues" dxfId="0" priority="92"/>
  </conditionalFormatting>
  <conditionalFormatting sqref="C10:C17 C2:C5 C7 C21 C29:C35 C26:C27 C38 C42:C1048576">
    <cfRule type="duplicateValues" dxfId="0" priority="62"/>
  </conditionalFormatting>
  <conditionalFormatting sqref="K4:L5 N4:P5 M5">
    <cfRule type="duplicateValues" dxfId="0" priority="96"/>
  </conditionalFormatting>
  <conditionalFormatting sqref="C10:C13 C7 C21 C34">
    <cfRule type="duplicateValues" dxfId="0" priority="97"/>
  </conditionalFormatting>
  <conditionalFormatting sqref="C16:C17 C35 C29:C31">
    <cfRule type="duplicateValues" dxfId="0" priority="159"/>
  </conditionalFormatting>
  <conditionalFormatting sqref="K17 K29">
    <cfRule type="duplicateValues" dxfId="0" priority="89"/>
  </conditionalFormatting>
  <conditionalFormatting sqref="L35:N35 Q35 I35:J35">
    <cfRule type="duplicateValues" dxfId="0" priority="82"/>
  </conditionalFormatting>
  <pageMargins left="0.511805555555556" right="0.118055555555556" top="0.314583333333333" bottom="0.314583333333333" header="0.298611111111111" footer="0.298611111111111"/>
  <pageSetup paperSize="8" scale="27" fitToHeight="0" orientation="landscape" horizontalDpi="600"/>
  <headerFooter/>
  <ignoredErrors>
    <ignoredError sqref="L5" formula="1"/>
    <ignoredError sqref="K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2025年计划库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2006-09-16T08:00:00Z</dcterms:created>
  <dcterms:modified xsi:type="dcterms:W3CDTF">2024-12-18T11:09:16Z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2052-11.8.2.12118</vt:lpwstr>
  </property>
  <property fmtid="{D5CDD505-2E9C-101B-9397-08002B2CF9AE}" pid="4" name="ICV">
    <vt:lpwstr>CF7737ACCB4F4D578D32A71C5323E4AA_13</vt:lpwstr>
  </property>
</Properties>
</file>